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23" i="1"/>
  <c r="F23" s="1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2"/>
  <c r="F42" s="1"/>
  <c r="E43"/>
  <c r="F43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E65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164"/>
  <c r="F164" s="1"/>
  <c r="E165"/>
  <c r="F165" s="1"/>
  <c r="E166"/>
  <c r="F166" s="1"/>
  <c r="E167"/>
  <c r="F167" s="1"/>
  <c r="E168"/>
  <c r="F168" s="1"/>
  <c r="E169"/>
  <c r="F169" s="1"/>
  <c r="E170"/>
  <c r="F170" s="1"/>
  <c r="E171"/>
  <c r="F171" s="1"/>
  <c r="E172"/>
  <c r="F172" s="1"/>
  <c r="E173"/>
  <c r="F173" s="1"/>
  <c r="E174"/>
  <c r="F174" s="1"/>
  <c r="E175"/>
  <c r="F175" s="1"/>
  <c r="E176"/>
  <c r="F176" s="1"/>
  <c r="E177"/>
  <c r="F177" s="1"/>
  <c r="E178"/>
  <c r="F178" s="1"/>
  <c r="E179"/>
  <c r="F179" s="1"/>
  <c r="E180"/>
  <c r="F180" s="1"/>
  <c r="E181"/>
  <c r="F181" s="1"/>
  <c r="E182"/>
  <c r="F182" s="1"/>
  <c r="E183"/>
  <c r="F183" s="1"/>
  <c r="E184"/>
  <c r="F184" s="1"/>
  <c r="E185"/>
  <c r="F185" s="1"/>
  <c r="E186"/>
  <c r="F186" s="1"/>
  <c r="E187"/>
  <c r="F187" s="1"/>
  <c r="E188"/>
  <c r="F188" s="1"/>
  <c r="E189"/>
  <c r="F189" s="1"/>
  <c r="E190"/>
  <c r="F190" s="1"/>
  <c r="E191"/>
  <c r="F191" s="1"/>
  <c r="E192"/>
  <c r="F192" s="1"/>
  <c r="E193"/>
  <c r="F193" s="1"/>
  <c r="E194"/>
  <c r="F194" s="1"/>
  <c r="E195"/>
  <c r="F195" s="1"/>
  <c r="E196"/>
  <c r="F196" s="1"/>
  <c r="E197"/>
  <c r="F197" s="1"/>
  <c r="E198"/>
  <c r="F198" s="1"/>
  <c r="E199"/>
  <c r="F199" s="1"/>
  <c r="E200"/>
  <c r="F200" s="1"/>
  <c r="E201"/>
  <c r="F201" s="1"/>
  <c r="E202"/>
  <c r="F202" s="1"/>
  <c r="E203"/>
  <c r="F203" s="1"/>
  <c r="E204"/>
  <c r="F204" s="1"/>
  <c r="E205"/>
  <c r="F205" s="1"/>
  <c r="E206"/>
  <c r="F206" s="1"/>
  <c r="E207"/>
  <c r="F207" s="1"/>
  <c r="E208"/>
  <c r="F208" s="1"/>
  <c r="E209"/>
  <c r="F209" s="1"/>
  <c r="E210"/>
  <c r="F210" s="1"/>
  <c r="E211"/>
  <c r="F211" s="1"/>
  <c r="E212"/>
  <c r="F212" s="1"/>
  <c r="E213"/>
  <c r="F213" s="1"/>
  <c r="E214"/>
  <c r="F214" s="1"/>
  <c r="E215"/>
  <c r="F215" s="1"/>
  <c r="E216"/>
  <c r="F216" s="1"/>
  <c r="E217"/>
  <c r="F217" s="1"/>
  <c r="E218"/>
  <c r="F218" s="1"/>
  <c r="E219"/>
  <c r="F219" s="1"/>
  <c r="E220"/>
  <c r="F220" s="1"/>
  <c r="E221"/>
  <c r="F221" s="1"/>
  <c r="E222"/>
  <c r="F222" s="1"/>
  <c r="E223"/>
  <c r="F223" s="1"/>
  <c r="E224"/>
  <c r="F224" s="1"/>
  <c r="E225"/>
  <c r="F225" s="1"/>
  <c r="E226"/>
  <c r="F226" s="1"/>
  <c r="E227"/>
  <c r="F227" s="1"/>
  <c r="E228"/>
  <c r="F228" s="1"/>
  <c r="E229"/>
  <c r="F229" s="1"/>
  <c r="E230"/>
  <c r="F230" s="1"/>
  <c r="E231"/>
  <c r="F231" s="1"/>
  <c r="E232"/>
  <c r="F232" s="1"/>
  <c r="E233"/>
  <c r="F233" s="1"/>
  <c r="E234"/>
  <c r="F234" s="1"/>
  <c r="E235"/>
  <c r="F235" s="1"/>
  <c r="E236"/>
  <c r="F236" s="1"/>
  <c r="E237"/>
  <c r="F237" s="1"/>
  <c r="E238"/>
  <c r="F238" s="1"/>
  <c r="E239"/>
  <c r="F239" s="1"/>
  <c r="E240"/>
  <c r="F240" s="1"/>
  <c r="E241"/>
  <c r="F241" s="1"/>
  <c r="E242"/>
  <c r="F242" s="1"/>
  <c r="E243"/>
  <c r="F243" s="1"/>
  <c r="E244"/>
  <c r="F244" s="1"/>
  <c r="E245"/>
  <c r="F245" s="1"/>
  <c r="E246"/>
  <c r="F246" s="1"/>
  <c r="E247"/>
  <c r="F247" s="1"/>
  <c r="E248"/>
  <c r="F248" s="1"/>
  <c r="E249"/>
  <c r="F249" s="1"/>
  <c r="E250"/>
  <c r="F250" s="1"/>
  <c r="E251"/>
  <c r="F251" s="1"/>
  <c r="E252"/>
  <c r="F252" s="1"/>
  <c r="E253"/>
  <c r="F253" s="1"/>
  <c r="E254"/>
  <c r="F254" s="1"/>
  <c r="E255"/>
  <c r="F255" s="1"/>
  <c r="E256"/>
  <c r="F256" s="1"/>
  <c r="E257"/>
  <c r="F257" s="1"/>
  <c r="E258"/>
  <c r="F258" s="1"/>
  <c r="E259"/>
  <c r="F259" s="1"/>
  <c r="E260"/>
  <c r="F260" s="1"/>
  <c r="E261"/>
  <c r="F261" s="1"/>
  <c r="E262"/>
  <c r="F262" s="1"/>
  <c r="E263"/>
  <c r="F263" s="1"/>
  <c r="E264"/>
  <c r="F264" s="1"/>
  <c r="E265"/>
  <c r="F265" s="1"/>
  <c r="E266"/>
  <c r="F266" s="1"/>
  <c r="E267"/>
  <c r="F267" s="1"/>
  <c r="E268"/>
  <c r="F268" s="1"/>
  <c r="E269"/>
  <c r="F269" s="1"/>
  <c r="E270"/>
  <c r="F270" s="1"/>
  <c r="E271"/>
  <c r="F271" s="1"/>
  <c r="E272"/>
  <c r="F272" s="1"/>
  <c r="E273"/>
  <c r="F273" s="1"/>
  <c r="E22"/>
  <c r="F22" s="1"/>
  <c r="D253"/>
  <c r="D254" s="1"/>
  <c r="D233"/>
  <c r="D234" s="1"/>
  <c r="D213"/>
  <c r="D214" s="1"/>
  <c r="D193"/>
  <c r="D194" s="1"/>
  <c r="D173"/>
  <c r="D174" s="1"/>
  <c r="D153"/>
  <c r="D154" s="1"/>
  <c r="D133"/>
  <c r="D134" s="1"/>
  <c r="D113"/>
  <c r="D114" s="1"/>
  <c r="D92"/>
  <c r="D93" s="1"/>
  <c r="D94" s="1"/>
  <c r="D72"/>
  <c r="D73" s="1"/>
  <c r="D74" s="1"/>
  <c r="D52"/>
  <c r="D53" s="1"/>
  <c r="D54" s="1"/>
  <c r="D33"/>
  <c r="D34" s="1"/>
  <c r="E274"/>
  <c r="F274" s="1"/>
  <c r="E275"/>
  <c r="F275" s="1"/>
  <c r="E276"/>
  <c r="F276" s="1"/>
  <c r="E277"/>
  <c r="F277" s="1"/>
  <c r="E278"/>
  <c r="F278" s="1"/>
  <c r="E279"/>
  <c r="F279" s="1"/>
  <c r="E280"/>
  <c r="F280" s="1"/>
  <c r="E281"/>
  <c r="F281" s="1"/>
  <c r="E282"/>
  <c r="F282" s="1"/>
  <c r="E283"/>
  <c r="F283" s="1"/>
  <c r="E284"/>
  <c r="F284" s="1"/>
  <c r="E4" l="1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H4" l="1"/>
  <c r="C4"/>
  <c r="P6" l="1"/>
  <c r="O8"/>
  <c r="O9" s="1"/>
  <c r="L8" l="1"/>
  <c r="L9" s="1"/>
  <c r="L10" s="1"/>
</calcChain>
</file>

<file path=xl/sharedStrings.xml><?xml version="1.0" encoding="utf-8"?>
<sst xmlns="http://schemas.openxmlformats.org/spreadsheetml/2006/main" count="114" uniqueCount="30">
  <si>
    <t>STD area</t>
    <phoneticPr fontId="1" type="noConversion"/>
  </si>
  <si>
    <t>sample weight</t>
    <phoneticPr fontId="1" type="noConversion"/>
  </si>
  <si>
    <t>Temp</t>
    <phoneticPr fontId="1" type="noConversion"/>
  </si>
  <si>
    <t>ppm</t>
    <phoneticPr fontId="1" type="noConversion"/>
  </si>
  <si>
    <t>STD H</t>
    <phoneticPr fontId="1" type="noConversion"/>
  </si>
  <si>
    <t>Time</t>
  </si>
  <si>
    <t>Area</t>
  </si>
  <si>
    <t>Height</t>
  </si>
  <si>
    <t>Width</t>
  </si>
  <si>
    <t>Area%</t>
  </si>
  <si>
    <t>Symmetry</t>
  </si>
  <si>
    <t>Example</t>
    <phoneticPr fontId="1" type="noConversion"/>
  </si>
  <si>
    <t>He(mol/s)</t>
    <phoneticPr fontId="1" type="noConversion"/>
  </si>
  <si>
    <t>H(mol/s)</t>
    <phoneticPr fontId="1" type="noConversion"/>
  </si>
  <si>
    <t>Area</t>
    <phoneticPr fontId="1" type="noConversion"/>
  </si>
  <si>
    <t>Sample</t>
    <phoneticPr fontId="1" type="noConversion"/>
  </si>
  <si>
    <t>x</t>
    <phoneticPr fontId="1" type="noConversion"/>
  </si>
  <si>
    <t>Standard</t>
    <phoneticPr fontId="1" type="noConversion"/>
  </si>
  <si>
    <t>x(mol/s)</t>
    <phoneticPr fontId="1" type="noConversion"/>
  </si>
  <si>
    <t>x(g/s)</t>
    <phoneticPr fontId="1" type="noConversion"/>
  </si>
  <si>
    <t>x ppm/s</t>
    <phoneticPr fontId="1" type="noConversion"/>
  </si>
  <si>
    <t>Area</t>
    <phoneticPr fontId="1" type="noConversion"/>
  </si>
  <si>
    <t>#</t>
  </si>
  <si>
    <t>ppm/min</t>
    <phoneticPr fontId="1" type="noConversion"/>
  </si>
  <si>
    <t>current</t>
    <phoneticPr fontId="1" type="noConversion"/>
  </si>
  <si>
    <t>area</t>
    <phoneticPr fontId="1" type="noConversion"/>
  </si>
  <si>
    <t>thickness</t>
    <phoneticPr fontId="1" type="noConversion"/>
  </si>
  <si>
    <t>charging</t>
    <phoneticPr fontId="1" type="noConversion"/>
  </si>
  <si>
    <t>Peak position</t>
    <phoneticPr fontId="1" type="noConversion"/>
  </si>
  <si>
    <t>.4-.65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</si>
</sst>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11" fontId="4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575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Sheet1!$C$9:$C$283</c:f>
              <c:numCache>
                <c:formatCode>General</c:formatCode>
                <c:ptCount val="275"/>
                <c:pt idx="0">
                  <c:v>12.5</c:v>
                </c:pt>
                <c:pt idx="1">
                  <c:v>15</c:v>
                </c:pt>
                <c:pt idx="2">
                  <c:v>17.5</c:v>
                </c:pt>
                <c:pt idx="3">
                  <c:v>20</c:v>
                </c:pt>
                <c:pt idx="4">
                  <c:v>22.5</c:v>
                </c:pt>
                <c:pt idx="5">
                  <c:v>25</c:v>
                </c:pt>
                <c:pt idx="6">
                  <c:v>27.5</c:v>
                </c:pt>
                <c:pt idx="7">
                  <c:v>30</c:v>
                </c:pt>
                <c:pt idx="8">
                  <c:v>32.5</c:v>
                </c:pt>
                <c:pt idx="9">
                  <c:v>35</c:v>
                </c:pt>
                <c:pt idx="10">
                  <c:v>37.5</c:v>
                </c:pt>
                <c:pt idx="11">
                  <c:v>40</c:v>
                </c:pt>
                <c:pt idx="12">
                  <c:v>42.5</c:v>
                </c:pt>
                <c:pt idx="13">
                  <c:v>45</c:v>
                </c:pt>
                <c:pt idx="14">
                  <c:v>47.5</c:v>
                </c:pt>
                <c:pt idx="15">
                  <c:v>50</c:v>
                </c:pt>
                <c:pt idx="16">
                  <c:v>52.5</c:v>
                </c:pt>
                <c:pt idx="17">
                  <c:v>55</c:v>
                </c:pt>
                <c:pt idx="18">
                  <c:v>57.5</c:v>
                </c:pt>
                <c:pt idx="19">
                  <c:v>60</c:v>
                </c:pt>
                <c:pt idx="20">
                  <c:v>62.5</c:v>
                </c:pt>
                <c:pt idx="21">
                  <c:v>65</c:v>
                </c:pt>
                <c:pt idx="22">
                  <c:v>67.5</c:v>
                </c:pt>
                <c:pt idx="23">
                  <c:v>70</c:v>
                </c:pt>
                <c:pt idx="24">
                  <c:v>72.5</c:v>
                </c:pt>
                <c:pt idx="25">
                  <c:v>75</c:v>
                </c:pt>
                <c:pt idx="26">
                  <c:v>77.5</c:v>
                </c:pt>
                <c:pt idx="27">
                  <c:v>80</c:v>
                </c:pt>
                <c:pt idx="28">
                  <c:v>82.5</c:v>
                </c:pt>
                <c:pt idx="29">
                  <c:v>85</c:v>
                </c:pt>
                <c:pt idx="30">
                  <c:v>87.5</c:v>
                </c:pt>
                <c:pt idx="31">
                  <c:v>90</c:v>
                </c:pt>
                <c:pt idx="32">
                  <c:v>92.5</c:v>
                </c:pt>
                <c:pt idx="33">
                  <c:v>95</c:v>
                </c:pt>
                <c:pt idx="34">
                  <c:v>97.5</c:v>
                </c:pt>
                <c:pt idx="35">
                  <c:v>100</c:v>
                </c:pt>
                <c:pt idx="36">
                  <c:v>102.5</c:v>
                </c:pt>
                <c:pt idx="37">
                  <c:v>105</c:v>
                </c:pt>
                <c:pt idx="38">
                  <c:v>107.5</c:v>
                </c:pt>
                <c:pt idx="39">
                  <c:v>110</c:v>
                </c:pt>
                <c:pt idx="40">
                  <c:v>112.5</c:v>
                </c:pt>
                <c:pt idx="41">
                  <c:v>115</c:v>
                </c:pt>
                <c:pt idx="42">
                  <c:v>117.5</c:v>
                </c:pt>
                <c:pt idx="43">
                  <c:v>120</c:v>
                </c:pt>
                <c:pt idx="44">
                  <c:v>122.5</c:v>
                </c:pt>
                <c:pt idx="45">
                  <c:v>125</c:v>
                </c:pt>
                <c:pt idx="46">
                  <c:v>127.5</c:v>
                </c:pt>
                <c:pt idx="47">
                  <c:v>130</c:v>
                </c:pt>
                <c:pt idx="48">
                  <c:v>132.5</c:v>
                </c:pt>
                <c:pt idx="49">
                  <c:v>135</c:v>
                </c:pt>
                <c:pt idx="50">
                  <c:v>137.5</c:v>
                </c:pt>
                <c:pt idx="51">
                  <c:v>140</c:v>
                </c:pt>
                <c:pt idx="52">
                  <c:v>142.5</c:v>
                </c:pt>
                <c:pt idx="53">
                  <c:v>145</c:v>
                </c:pt>
                <c:pt idx="54">
                  <c:v>147.5</c:v>
                </c:pt>
                <c:pt idx="55">
                  <c:v>150</c:v>
                </c:pt>
                <c:pt idx="56">
                  <c:v>152.5</c:v>
                </c:pt>
                <c:pt idx="57">
                  <c:v>155</c:v>
                </c:pt>
                <c:pt idx="58">
                  <c:v>157.5</c:v>
                </c:pt>
                <c:pt idx="59">
                  <c:v>160</c:v>
                </c:pt>
                <c:pt idx="60">
                  <c:v>162.5</c:v>
                </c:pt>
                <c:pt idx="61">
                  <c:v>165</c:v>
                </c:pt>
                <c:pt idx="62">
                  <c:v>167.5</c:v>
                </c:pt>
                <c:pt idx="63">
                  <c:v>170</c:v>
                </c:pt>
                <c:pt idx="64">
                  <c:v>172.5</c:v>
                </c:pt>
                <c:pt idx="65">
                  <c:v>175</c:v>
                </c:pt>
                <c:pt idx="66">
                  <c:v>177.5</c:v>
                </c:pt>
                <c:pt idx="67">
                  <c:v>180</c:v>
                </c:pt>
                <c:pt idx="68">
                  <c:v>182.5</c:v>
                </c:pt>
                <c:pt idx="69">
                  <c:v>185</c:v>
                </c:pt>
                <c:pt idx="70">
                  <c:v>187.5</c:v>
                </c:pt>
                <c:pt idx="71">
                  <c:v>190</c:v>
                </c:pt>
                <c:pt idx="72">
                  <c:v>192.5</c:v>
                </c:pt>
                <c:pt idx="73">
                  <c:v>195</c:v>
                </c:pt>
                <c:pt idx="74">
                  <c:v>197.5</c:v>
                </c:pt>
                <c:pt idx="75">
                  <c:v>200</c:v>
                </c:pt>
                <c:pt idx="76">
                  <c:v>202.5</c:v>
                </c:pt>
                <c:pt idx="77">
                  <c:v>205</c:v>
                </c:pt>
                <c:pt idx="78">
                  <c:v>207.5</c:v>
                </c:pt>
                <c:pt idx="79">
                  <c:v>210</c:v>
                </c:pt>
                <c:pt idx="80">
                  <c:v>212.5</c:v>
                </c:pt>
                <c:pt idx="81">
                  <c:v>215</c:v>
                </c:pt>
                <c:pt idx="82">
                  <c:v>217.5</c:v>
                </c:pt>
                <c:pt idx="83">
                  <c:v>220</c:v>
                </c:pt>
                <c:pt idx="84">
                  <c:v>222.5</c:v>
                </c:pt>
                <c:pt idx="85">
                  <c:v>225</c:v>
                </c:pt>
                <c:pt idx="86">
                  <c:v>227.5</c:v>
                </c:pt>
                <c:pt idx="87">
                  <c:v>230</c:v>
                </c:pt>
                <c:pt idx="88">
                  <c:v>232.5</c:v>
                </c:pt>
                <c:pt idx="89">
                  <c:v>235</c:v>
                </c:pt>
                <c:pt idx="90">
                  <c:v>237.5</c:v>
                </c:pt>
                <c:pt idx="91">
                  <c:v>240</c:v>
                </c:pt>
                <c:pt idx="92">
                  <c:v>242.5</c:v>
                </c:pt>
                <c:pt idx="93">
                  <c:v>245</c:v>
                </c:pt>
                <c:pt idx="94">
                  <c:v>247.5</c:v>
                </c:pt>
                <c:pt idx="95">
                  <c:v>250</c:v>
                </c:pt>
                <c:pt idx="96">
                  <c:v>252.5</c:v>
                </c:pt>
                <c:pt idx="97">
                  <c:v>255</c:v>
                </c:pt>
                <c:pt idx="98">
                  <c:v>257.5</c:v>
                </c:pt>
                <c:pt idx="99">
                  <c:v>260</c:v>
                </c:pt>
                <c:pt idx="100">
                  <c:v>262.5</c:v>
                </c:pt>
                <c:pt idx="101">
                  <c:v>265</c:v>
                </c:pt>
                <c:pt idx="102">
                  <c:v>267.5</c:v>
                </c:pt>
                <c:pt idx="103">
                  <c:v>270</c:v>
                </c:pt>
                <c:pt idx="104">
                  <c:v>272.5</c:v>
                </c:pt>
                <c:pt idx="105">
                  <c:v>275</c:v>
                </c:pt>
                <c:pt idx="106">
                  <c:v>277.5</c:v>
                </c:pt>
                <c:pt idx="107">
                  <c:v>280</c:v>
                </c:pt>
                <c:pt idx="108">
                  <c:v>282.5</c:v>
                </c:pt>
                <c:pt idx="109">
                  <c:v>285</c:v>
                </c:pt>
                <c:pt idx="110">
                  <c:v>287.5</c:v>
                </c:pt>
                <c:pt idx="111">
                  <c:v>290</c:v>
                </c:pt>
                <c:pt idx="112">
                  <c:v>292.5</c:v>
                </c:pt>
                <c:pt idx="113">
                  <c:v>295</c:v>
                </c:pt>
                <c:pt idx="114">
                  <c:v>297.5</c:v>
                </c:pt>
                <c:pt idx="115">
                  <c:v>300</c:v>
                </c:pt>
                <c:pt idx="116">
                  <c:v>302.5</c:v>
                </c:pt>
                <c:pt idx="117">
                  <c:v>305</c:v>
                </c:pt>
                <c:pt idx="118">
                  <c:v>307.5</c:v>
                </c:pt>
                <c:pt idx="119">
                  <c:v>310</c:v>
                </c:pt>
                <c:pt idx="120">
                  <c:v>312.5</c:v>
                </c:pt>
                <c:pt idx="121">
                  <c:v>315</c:v>
                </c:pt>
                <c:pt idx="122">
                  <c:v>317.5</c:v>
                </c:pt>
                <c:pt idx="123">
                  <c:v>320</c:v>
                </c:pt>
                <c:pt idx="124">
                  <c:v>322.5</c:v>
                </c:pt>
                <c:pt idx="125">
                  <c:v>325</c:v>
                </c:pt>
                <c:pt idx="126">
                  <c:v>327.5</c:v>
                </c:pt>
                <c:pt idx="127">
                  <c:v>330</c:v>
                </c:pt>
                <c:pt idx="128">
                  <c:v>332.5</c:v>
                </c:pt>
                <c:pt idx="129">
                  <c:v>335</c:v>
                </c:pt>
                <c:pt idx="130">
                  <c:v>337.5</c:v>
                </c:pt>
                <c:pt idx="131">
                  <c:v>340</c:v>
                </c:pt>
                <c:pt idx="132">
                  <c:v>342.5</c:v>
                </c:pt>
                <c:pt idx="133">
                  <c:v>345</c:v>
                </c:pt>
                <c:pt idx="134">
                  <c:v>347.5</c:v>
                </c:pt>
                <c:pt idx="135">
                  <c:v>350</c:v>
                </c:pt>
                <c:pt idx="136">
                  <c:v>352.5</c:v>
                </c:pt>
                <c:pt idx="137">
                  <c:v>355</c:v>
                </c:pt>
                <c:pt idx="138">
                  <c:v>357.5</c:v>
                </c:pt>
                <c:pt idx="139">
                  <c:v>360</c:v>
                </c:pt>
                <c:pt idx="140">
                  <c:v>362.5</c:v>
                </c:pt>
                <c:pt idx="141">
                  <c:v>365</c:v>
                </c:pt>
                <c:pt idx="142">
                  <c:v>367.5</c:v>
                </c:pt>
                <c:pt idx="143">
                  <c:v>370</c:v>
                </c:pt>
                <c:pt idx="144">
                  <c:v>372.5</c:v>
                </c:pt>
                <c:pt idx="145">
                  <c:v>375</c:v>
                </c:pt>
                <c:pt idx="146">
                  <c:v>377.5</c:v>
                </c:pt>
                <c:pt idx="147">
                  <c:v>380</c:v>
                </c:pt>
                <c:pt idx="148">
                  <c:v>382.5</c:v>
                </c:pt>
                <c:pt idx="149">
                  <c:v>385</c:v>
                </c:pt>
                <c:pt idx="150">
                  <c:v>387.5</c:v>
                </c:pt>
                <c:pt idx="151">
                  <c:v>390</c:v>
                </c:pt>
                <c:pt idx="152">
                  <c:v>392.5</c:v>
                </c:pt>
                <c:pt idx="153">
                  <c:v>395</c:v>
                </c:pt>
                <c:pt idx="154">
                  <c:v>397.5</c:v>
                </c:pt>
                <c:pt idx="155">
                  <c:v>400</c:v>
                </c:pt>
                <c:pt idx="156">
                  <c:v>402.5</c:v>
                </c:pt>
                <c:pt idx="157">
                  <c:v>405</c:v>
                </c:pt>
                <c:pt idx="158">
                  <c:v>407.5</c:v>
                </c:pt>
                <c:pt idx="159">
                  <c:v>410</c:v>
                </c:pt>
                <c:pt idx="160">
                  <c:v>412.5</c:v>
                </c:pt>
                <c:pt idx="161">
                  <c:v>415</c:v>
                </c:pt>
                <c:pt idx="162">
                  <c:v>417.5</c:v>
                </c:pt>
                <c:pt idx="163">
                  <c:v>420</c:v>
                </c:pt>
                <c:pt idx="164">
                  <c:v>422.5</c:v>
                </c:pt>
                <c:pt idx="165">
                  <c:v>425</c:v>
                </c:pt>
                <c:pt idx="166">
                  <c:v>427.5</c:v>
                </c:pt>
                <c:pt idx="167">
                  <c:v>430</c:v>
                </c:pt>
                <c:pt idx="168">
                  <c:v>432.5</c:v>
                </c:pt>
                <c:pt idx="169">
                  <c:v>435</c:v>
                </c:pt>
                <c:pt idx="170">
                  <c:v>437.5</c:v>
                </c:pt>
                <c:pt idx="171">
                  <c:v>440</c:v>
                </c:pt>
                <c:pt idx="172">
                  <c:v>442.5</c:v>
                </c:pt>
                <c:pt idx="173">
                  <c:v>445</c:v>
                </c:pt>
                <c:pt idx="174">
                  <c:v>447.5</c:v>
                </c:pt>
                <c:pt idx="175">
                  <c:v>450</c:v>
                </c:pt>
                <c:pt idx="176">
                  <c:v>452.5</c:v>
                </c:pt>
                <c:pt idx="177">
                  <c:v>455</c:v>
                </c:pt>
                <c:pt idx="178">
                  <c:v>457.5</c:v>
                </c:pt>
                <c:pt idx="179">
                  <c:v>460</c:v>
                </c:pt>
                <c:pt idx="180">
                  <c:v>462.5</c:v>
                </c:pt>
                <c:pt idx="181">
                  <c:v>465</c:v>
                </c:pt>
                <c:pt idx="182">
                  <c:v>467.5</c:v>
                </c:pt>
                <c:pt idx="183">
                  <c:v>470</c:v>
                </c:pt>
                <c:pt idx="184">
                  <c:v>472.5</c:v>
                </c:pt>
                <c:pt idx="185">
                  <c:v>475</c:v>
                </c:pt>
                <c:pt idx="186">
                  <c:v>477.5</c:v>
                </c:pt>
                <c:pt idx="187">
                  <c:v>480</c:v>
                </c:pt>
                <c:pt idx="188">
                  <c:v>482.5</c:v>
                </c:pt>
                <c:pt idx="189">
                  <c:v>485</c:v>
                </c:pt>
                <c:pt idx="190">
                  <c:v>487.5</c:v>
                </c:pt>
                <c:pt idx="191">
                  <c:v>490</c:v>
                </c:pt>
                <c:pt idx="192">
                  <c:v>492.5</c:v>
                </c:pt>
                <c:pt idx="193">
                  <c:v>495</c:v>
                </c:pt>
                <c:pt idx="194">
                  <c:v>497.5</c:v>
                </c:pt>
                <c:pt idx="195">
                  <c:v>500</c:v>
                </c:pt>
                <c:pt idx="196">
                  <c:v>502.5</c:v>
                </c:pt>
                <c:pt idx="197">
                  <c:v>505</c:v>
                </c:pt>
                <c:pt idx="198">
                  <c:v>507.5</c:v>
                </c:pt>
                <c:pt idx="199">
                  <c:v>510</c:v>
                </c:pt>
                <c:pt idx="200">
                  <c:v>512.5</c:v>
                </c:pt>
                <c:pt idx="201">
                  <c:v>515</c:v>
                </c:pt>
                <c:pt idx="202">
                  <c:v>517.5</c:v>
                </c:pt>
                <c:pt idx="203">
                  <c:v>520</c:v>
                </c:pt>
                <c:pt idx="204">
                  <c:v>522.5</c:v>
                </c:pt>
                <c:pt idx="205">
                  <c:v>525</c:v>
                </c:pt>
                <c:pt idx="206">
                  <c:v>527.5</c:v>
                </c:pt>
                <c:pt idx="207">
                  <c:v>530</c:v>
                </c:pt>
                <c:pt idx="208">
                  <c:v>532.5</c:v>
                </c:pt>
                <c:pt idx="209">
                  <c:v>535</c:v>
                </c:pt>
                <c:pt idx="210">
                  <c:v>537.5</c:v>
                </c:pt>
                <c:pt idx="211">
                  <c:v>540</c:v>
                </c:pt>
                <c:pt idx="212">
                  <c:v>542.5</c:v>
                </c:pt>
                <c:pt idx="213">
                  <c:v>545</c:v>
                </c:pt>
                <c:pt idx="214">
                  <c:v>547.5</c:v>
                </c:pt>
                <c:pt idx="215">
                  <c:v>550</c:v>
                </c:pt>
                <c:pt idx="216">
                  <c:v>552.5</c:v>
                </c:pt>
                <c:pt idx="217">
                  <c:v>555</c:v>
                </c:pt>
                <c:pt idx="218">
                  <c:v>557.5</c:v>
                </c:pt>
                <c:pt idx="219">
                  <c:v>560</c:v>
                </c:pt>
                <c:pt idx="220">
                  <c:v>562.5</c:v>
                </c:pt>
                <c:pt idx="221">
                  <c:v>565</c:v>
                </c:pt>
                <c:pt idx="222">
                  <c:v>567.5</c:v>
                </c:pt>
                <c:pt idx="223">
                  <c:v>570</c:v>
                </c:pt>
                <c:pt idx="224">
                  <c:v>572.5</c:v>
                </c:pt>
                <c:pt idx="225">
                  <c:v>575</c:v>
                </c:pt>
                <c:pt idx="226">
                  <c:v>577.5</c:v>
                </c:pt>
                <c:pt idx="227">
                  <c:v>580</c:v>
                </c:pt>
                <c:pt idx="228">
                  <c:v>582.5</c:v>
                </c:pt>
                <c:pt idx="229">
                  <c:v>585</c:v>
                </c:pt>
                <c:pt idx="230">
                  <c:v>587.5</c:v>
                </c:pt>
                <c:pt idx="231">
                  <c:v>590</c:v>
                </c:pt>
                <c:pt idx="232">
                  <c:v>592.5</c:v>
                </c:pt>
                <c:pt idx="233">
                  <c:v>595</c:v>
                </c:pt>
                <c:pt idx="234">
                  <c:v>597.5</c:v>
                </c:pt>
                <c:pt idx="235">
                  <c:v>600</c:v>
                </c:pt>
                <c:pt idx="236">
                  <c:v>602.5</c:v>
                </c:pt>
                <c:pt idx="237">
                  <c:v>605</c:v>
                </c:pt>
                <c:pt idx="238">
                  <c:v>607.5</c:v>
                </c:pt>
                <c:pt idx="239">
                  <c:v>610</c:v>
                </c:pt>
                <c:pt idx="240">
                  <c:v>612.5</c:v>
                </c:pt>
                <c:pt idx="241">
                  <c:v>615</c:v>
                </c:pt>
                <c:pt idx="242">
                  <c:v>617.5</c:v>
                </c:pt>
                <c:pt idx="243">
                  <c:v>620</c:v>
                </c:pt>
                <c:pt idx="244">
                  <c:v>622.5</c:v>
                </c:pt>
                <c:pt idx="245">
                  <c:v>625</c:v>
                </c:pt>
                <c:pt idx="246">
                  <c:v>627.5</c:v>
                </c:pt>
                <c:pt idx="247">
                  <c:v>630</c:v>
                </c:pt>
                <c:pt idx="248">
                  <c:v>632.5</c:v>
                </c:pt>
                <c:pt idx="249">
                  <c:v>635</c:v>
                </c:pt>
                <c:pt idx="250">
                  <c:v>637.5</c:v>
                </c:pt>
                <c:pt idx="251">
                  <c:v>640</c:v>
                </c:pt>
                <c:pt idx="252">
                  <c:v>642.5</c:v>
                </c:pt>
                <c:pt idx="253">
                  <c:v>645</c:v>
                </c:pt>
                <c:pt idx="254">
                  <c:v>647.5</c:v>
                </c:pt>
                <c:pt idx="255">
                  <c:v>650</c:v>
                </c:pt>
                <c:pt idx="256">
                  <c:v>652.5</c:v>
                </c:pt>
                <c:pt idx="257">
                  <c:v>655</c:v>
                </c:pt>
                <c:pt idx="258">
                  <c:v>657.5</c:v>
                </c:pt>
                <c:pt idx="259">
                  <c:v>660</c:v>
                </c:pt>
                <c:pt idx="260">
                  <c:v>662.5</c:v>
                </c:pt>
                <c:pt idx="261">
                  <c:v>665</c:v>
                </c:pt>
                <c:pt idx="262">
                  <c:v>667.5</c:v>
                </c:pt>
                <c:pt idx="263">
                  <c:v>670</c:v>
                </c:pt>
                <c:pt idx="264">
                  <c:v>672.5</c:v>
                </c:pt>
                <c:pt idx="265">
                  <c:v>675</c:v>
                </c:pt>
                <c:pt idx="266">
                  <c:v>677.5</c:v>
                </c:pt>
                <c:pt idx="267">
                  <c:v>680</c:v>
                </c:pt>
                <c:pt idx="268">
                  <c:v>682.5</c:v>
                </c:pt>
                <c:pt idx="269">
                  <c:v>685</c:v>
                </c:pt>
                <c:pt idx="270">
                  <c:v>687.5</c:v>
                </c:pt>
                <c:pt idx="271">
                  <c:v>690</c:v>
                </c:pt>
                <c:pt idx="272">
                  <c:v>692.5</c:v>
                </c:pt>
                <c:pt idx="273">
                  <c:v>695</c:v>
                </c:pt>
                <c:pt idx="274">
                  <c:v>697.5</c:v>
                </c:pt>
              </c:numCache>
            </c:numRef>
          </c:xVal>
          <c:yVal>
            <c:numRef>
              <c:f>Sheet1!$E$9:$E$283</c:f>
              <c:numCache>
                <c:formatCode>General</c:formatCode>
                <c:ptCount val="2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6.6596771968547374E-6</c:v>
                </c:pt>
                <c:pt idx="14">
                  <c:v>4.1109118499103326E-6</c:v>
                </c:pt>
                <c:pt idx="15">
                  <c:v>2.3761070492481716E-5</c:v>
                </c:pt>
                <c:pt idx="16">
                  <c:v>2.2034487515519385E-5</c:v>
                </c:pt>
                <c:pt idx="17">
                  <c:v>1.1510553179748929E-5</c:v>
                </c:pt>
                <c:pt idx="18">
                  <c:v>2.1623396330528342E-5</c:v>
                </c:pt>
                <c:pt idx="19">
                  <c:v>7.0707683818457714E-6</c:v>
                </c:pt>
                <c:pt idx="20">
                  <c:v>8.8795695958063182E-6</c:v>
                </c:pt>
                <c:pt idx="21">
                  <c:v>3.5107187198234244E-5</c:v>
                </c:pt>
                <c:pt idx="22">
                  <c:v>2.4829907573458412E-5</c:v>
                </c:pt>
                <c:pt idx="23">
                  <c:v>7.2352048558421838E-6</c:v>
                </c:pt>
                <c:pt idx="24">
                  <c:v>1.8252448613601874E-5</c:v>
                </c:pt>
                <c:pt idx="25">
                  <c:v>2.3761070492481716E-5</c:v>
                </c:pt>
                <c:pt idx="26">
                  <c:v>2.9269692371361562E-5</c:v>
                </c:pt>
                <c:pt idx="27">
                  <c:v>2.1845385570423505E-4</c:v>
                </c:pt>
                <c:pt idx="28">
                  <c:v>2.4501034625465582E-5</c:v>
                </c:pt>
                <c:pt idx="29">
                  <c:v>4.4151193268036969E-5</c:v>
                </c:pt>
                <c:pt idx="30">
                  <c:v>1.0441716098772242E-5</c:v>
                </c:pt>
                <c:pt idx="31">
                  <c:v>5.69772382397572E-5</c:v>
                </c:pt>
                <c:pt idx="32">
                  <c:v>6.2650296592633447E-5</c:v>
                </c:pt>
                <c:pt idx="33">
                  <c:v>7.1447647951441574E-5</c:v>
                </c:pt>
                <c:pt idx="34">
                  <c:v>4.8919851013932952E-5</c:v>
                </c:pt>
                <c:pt idx="35">
                  <c:v>3.2558421851289831E-5</c:v>
                </c:pt>
                <c:pt idx="36">
                  <c:v>6.0019313008690841E-5</c:v>
                </c:pt>
                <c:pt idx="37">
                  <c:v>6.6021244309559938E-5</c:v>
                </c:pt>
                <c:pt idx="38">
                  <c:v>2.6638708787418949E-5</c:v>
                </c:pt>
                <c:pt idx="39">
                  <c:v>7.4736377431369847E-5</c:v>
                </c:pt>
                <c:pt idx="40">
                  <c:v>7.3914195061387775E-5</c:v>
                </c:pt>
                <c:pt idx="41">
                  <c:v>1.9074630983583939E-5</c:v>
                </c:pt>
                <c:pt idx="42">
                  <c:v>6.7501172575527642E-5</c:v>
                </c:pt>
                <c:pt idx="43">
                  <c:v>3.954697199613739E-5</c:v>
                </c:pt>
                <c:pt idx="44">
                  <c:v>2.5569871706442264E-5</c:v>
                </c:pt>
                <c:pt idx="45">
                  <c:v>1.8581321561594701E-5</c:v>
                </c:pt>
                <c:pt idx="46">
                  <c:v>1.1592771416747136E-5</c:v>
                </c:pt>
                <c:pt idx="47">
                  <c:v>2.1952269278521176E-5</c:v>
                </c:pt>
                <c:pt idx="48">
                  <c:v>1.1280342116153951E-4</c:v>
                </c:pt>
                <c:pt idx="49">
                  <c:v>3.4120568354255761E-5</c:v>
                </c:pt>
                <c:pt idx="50">
                  <c:v>2.7132018209408189E-6</c:v>
                </c:pt>
                <c:pt idx="51">
                  <c:v>3.3216167747275484E-5</c:v>
                </c:pt>
                <c:pt idx="52">
                  <c:v>2.1541178093530136E-5</c:v>
                </c:pt>
                <c:pt idx="53">
                  <c:v>3.4285004828252166E-5</c:v>
                </c:pt>
                <c:pt idx="54">
                  <c:v>2.5405435232445849E-5</c:v>
                </c:pt>
                <c:pt idx="55">
                  <c:v>4.5466685060008268E-5</c:v>
                </c:pt>
                <c:pt idx="56">
                  <c:v>6.2485860118637042E-6</c:v>
                </c:pt>
                <c:pt idx="57">
                  <c:v>1.299048144571665E-5</c:v>
                </c:pt>
                <c:pt idx="58">
                  <c:v>3.2229548903297007E-5</c:v>
                </c:pt>
                <c:pt idx="59">
                  <c:v>4.406897503103877E-5</c:v>
                </c:pt>
                <c:pt idx="60">
                  <c:v>4.686439508897778E-5</c:v>
                </c:pt>
                <c:pt idx="61">
                  <c:v>1.6279210925644915E-5</c:v>
                </c:pt>
                <c:pt idx="62">
                  <c:v>2.8283073527383086E-5</c:v>
                </c:pt>
                <c:pt idx="63">
                  <c:v>3.8190371085666995E-5</c:v>
                </c:pt>
                <c:pt idx="64">
                  <c:v>4.3144019864808934E-5</c:v>
                </c:pt>
                <c:pt idx="65">
                  <c:v>4.5620844254379914E-5</c:v>
                </c:pt>
                <c:pt idx="66">
                  <c:v>4.8097668643950873E-5</c:v>
                </c:pt>
                <c:pt idx="67">
                  <c:v>5.1715271071871969E-5</c:v>
                </c:pt>
                <c:pt idx="68">
                  <c:v>3.1818457718305972E-5</c:v>
                </c:pt>
                <c:pt idx="69">
                  <c:v>5.2537453441854047E-5</c:v>
                </c:pt>
                <c:pt idx="70">
                  <c:v>7.0707683818457714E-6</c:v>
                </c:pt>
                <c:pt idx="71">
                  <c:v>5.4428472892812794E-5</c:v>
                </c:pt>
                <c:pt idx="72">
                  <c:v>3.8807007863153538E-5</c:v>
                </c:pt>
                <c:pt idx="73">
                  <c:v>4.6453303903986751E-5</c:v>
                </c:pt>
                <c:pt idx="74">
                  <c:v>6.7994481997516891E-5</c:v>
                </c:pt>
                <c:pt idx="75">
                  <c:v>1.0030624913781212E-4</c:v>
                </c:pt>
                <c:pt idx="76">
                  <c:v>4.0944682025106909E-5</c:v>
                </c:pt>
                <c:pt idx="77">
                  <c:v>3.1325148296316723E-5</c:v>
                </c:pt>
                <c:pt idx="78">
                  <c:v>8.6411367085115177E-5</c:v>
                </c:pt>
                <c:pt idx="79">
                  <c:v>5.5743964684784106E-5</c:v>
                </c:pt>
                <c:pt idx="80">
                  <c:v>5.2701889915850445E-5</c:v>
                </c:pt>
                <c:pt idx="81">
                  <c:v>5.3112981100841481E-5</c:v>
                </c:pt>
                <c:pt idx="82">
                  <c:v>6.0430404193681891E-5</c:v>
                </c:pt>
                <c:pt idx="83">
                  <c:v>5.985487653469443E-5</c:v>
                </c:pt>
                <c:pt idx="84">
                  <c:v>5.9567112705200703E-5</c:v>
                </c:pt>
                <c:pt idx="85">
                  <c:v>5.9423230790453836E-5</c:v>
                </c:pt>
                <c:pt idx="86">
                  <c:v>5.9279348875706989E-5</c:v>
                </c:pt>
                <c:pt idx="87">
                  <c:v>5.0235342805904258E-5</c:v>
                </c:pt>
                <c:pt idx="88">
                  <c:v>8.1478272865222775E-5</c:v>
                </c:pt>
                <c:pt idx="89">
                  <c:v>3.6176024279210926E-5</c:v>
                </c:pt>
                <c:pt idx="90">
                  <c:v>4.0451372603117667E-5</c:v>
                </c:pt>
                <c:pt idx="91">
                  <c:v>8.9946751276038053E-5</c:v>
                </c:pt>
                <c:pt idx="92">
                  <c:v>3.8149261967167878E-5</c:v>
                </c:pt>
                <c:pt idx="93">
                  <c:v>5.3030762863843282E-5</c:v>
                </c:pt>
                <c:pt idx="94">
                  <c:v>8.5095875293143871E-5</c:v>
                </c:pt>
                <c:pt idx="95">
                  <c:v>6.9803283211477445E-5</c:v>
                </c:pt>
                <c:pt idx="96">
                  <c:v>5.7470547661746442E-5</c:v>
                </c:pt>
                <c:pt idx="97">
                  <c:v>3.3216167747275484E-5</c:v>
                </c:pt>
                <c:pt idx="98">
                  <c:v>7.7202924541316034E-5</c:v>
                </c:pt>
                <c:pt idx="99">
                  <c:v>6.6432335494550967E-5</c:v>
                </c:pt>
                <c:pt idx="100">
                  <c:v>6.9638846737481034E-5</c:v>
                </c:pt>
                <c:pt idx="101">
                  <c:v>5.2866326389846857E-5</c:v>
                </c:pt>
                <c:pt idx="102">
                  <c:v>7.8107325148296311E-5</c:v>
                </c:pt>
                <c:pt idx="103">
                  <c:v>3.2558421851289831E-5</c:v>
                </c:pt>
                <c:pt idx="104">
                  <c:v>4.9495378672920385E-5</c:v>
                </c:pt>
                <c:pt idx="105">
                  <c:v>5.796385708373569E-5</c:v>
                </c:pt>
                <c:pt idx="106">
                  <c:v>6.6432335494550967E-5</c:v>
                </c:pt>
                <c:pt idx="107">
                  <c:v>5.5826182921782312E-5</c:v>
                </c:pt>
                <c:pt idx="108">
                  <c:v>6.0101531245689034E-5</c:v>
                </c:pt>
                <c:pt idx="109">
                  <c:v>5.6401710580769753E-5</c:v>
                </c:pt>
                <c:pt idx="110">
                  <c:v>6.3472478962615518E-5</c:v>
                </c:pt>
                <c:pt idx="111">
                  <c:v>7.0872120292454134E-5</c:v>
                </c:pt>
                <c:pt idx="112">
                  <c:v>4.3575665609049514E-5</c:v>
                </c:pt>
                <c:pt idx="113">
                  <c:v>4.6782176851979574E-5</c:v>
                </c:pt>
                <c:pt idx="114">
                  <c:v>7.3256449165402102E-5</c:v>
                </c:pt>
                <c:pt idx="115">
                  <c:v>6.1334804800662154E-5</c:v>
                </c:pt>
                <c:pt idx="116">
                  <c:v>6.684342667954201E-5</c:v>
                </c:pt>
                <c:pt idx="117">
                  <c:v>7.5558559801351905E-5</c:v>
                </c:pt>
                <c:pt idx="118">
                  <c:v>6.684342667954201E-5</c:v>
                </c:pt>
                <c:pt idx="119">
                  <c:v>7.7531797489308857E-5</c:v>
                </c:pt>
                <c:pt idx="120">
                  <c:v>1.0104621327079597E-4</c:v>
                </c:pt>
                <c:pt idx="121">
                  <c:v>9.5290936680921497E-5</c:v>
                </c:pt>
                <c:pt idx="122">
                  <c:v>8.262932818319767E-5</c:v>
                </c:pt>
                <c:pt idx="123">
                  <c:v>1.1855869775141398E-4</c:v>
                </c:pt>
                <c:pt idx="124">
                  <c:v>1.201208442543799E-4</c:v>
                </c:pt>
                <c:pt idx="125">
                  <c:v>1.2090191750586287E-4</c:v>
                </c:pt>
                <c:pt idx="126">
                  <c:v>1.2168299075734583E-4</c:v>
                </c:pt>
                <c:pt idx="127">
                  <c:v>1.5021271899572352E-4</c:v>
                </c:pt>
                <c:pt idx="128">
                  <c:v>1.5202152020968407E-4</c:v>
                </c:pt>
                <c:pt idx="129">
                  <c:v>1.6418981928541866E-4</c:v>
                </c:pt>
                <c:pt idx="130">
                  <c:v>2.3374644778590147E-4</c:v>
                </c:pt>
                <c:pt idx="131">
                  <c:v>2.4788798454959302E-4</c:v>
                </c:pt>
                <c:pt idx="132">
                  <c:v>4.5368023175610425E-4</c:v>
                </c:pt>
                <c:pt idx="133">
                  <c:v>3.2369319906193952E-4</c:v>
                </c:pt>
                <c:pt idx="134">
                  <c:v>4.9215836667126488E-4</c:v>
                </c:pt>
                <c:pt idx="135">
                  <c:v>5.316231204304041E-4</c:v>
                </c:pt>
                <c:pt idx="136">
                  <c:v>6.5717036832666561E-4</c:v>
                </c:pt>
                <c:pt idx="137">
                  <c:v>8.9141012553455641E-4</c:v>
                </c:pt>
                <c:pt idx="138">
                  <c:v>1.0950646985791145E-3</c:v>
                </c:pt>
                <c:pt idx="139">
                  <c:v>1.3465702855566281E-3</c:v>
                </c:pt>
                <c:pt idx="140">
                  <c:v>1.7201699544764789E-3</c:v>
                </c:pt>
                <c:pt idx="141">
                  <c:v>2.1450738032832116E-3</c:v>
                </c:pt>
                <c:pt idx="142">
                  <c:v>2.6790812525865635E-3</c:v>
                </c:pt>
                <c:pt idx="143">
                  <c:v>3.2269835839426127E-3</c:v>
                </c:pt>
                <c:pt idx="144">
                  <c:v>4.3386152572768653E-3</c:v>
                </c:pt>
                <c:pt idx="145">
                  <c:v>4.8944310939439918E-3</c:v>
                </c:pt>
                <c:pt idx="146">
                  <c:v>5.4502469306111174E-3</c:v>
                </c:pt>
                <c:pt idx="147">
                  <c:v>6.4061983721892656E-3</c:v>
                </c:pt>
                <c:pt idx="148">
                  <c:v>7.1895737343081797E-3</c:v>
                </c:pt>
                <c:pt idx="149">
                  <c:v>7.9736068423230787E-3</c:v>
                </c:pt>
                <c:pt idx="150">
                  <c:v>8.6706530555938719E-3</c:v>
                </c:pt>
                <c:pt idx="151">
                  <c:v>9.3964756518140416E-3</c:v>
                </c:pt>
                <c:pt idx="152">
                  <c:v>1.0088835425575938E-2</c:v>
                </c:pt>
                <c:pt idx="153">
                  <c:v>1.0827484066767831E-2</c:v>
                </c:pt>
                <c:pt idx="154">
                  <c:v>1.1428499379224721E-2</c:v>
                </c:pt>
                <c:pt idx="155">
                  <c:v>1.211387060284177E-2</c:v>
                </c:pt>
                <c:pt idx="156">
                  <c:v>1.2811410125534557E-2</c:v>
                </c:pt>
                <c:pt idx="157">
                  <c:v>1.3553923023865358E-2</c:v>
                </c:pt>
                <c:pt idx="158">
                  <c:v>1.4237732100979445E-2</c:v>
                </c:pt>
                <c:pt idx="159">
                  <c:v>1.4997593047316873E-2</c:v>
                </c:pt>
                <c:pt idx="160">
                  <c:v>1.5684773072147884E-2</c:v>
                </c:pt>
                <c:pt idx="161">
                  <c:v>1.6381161539522692E-2</c:v>
                </c:pt>
                <c:pt idx="162">
                  <c:v>1.7114054904124706E-2</c:v>
                </c:pt>
                <c:pt idx="163">
                  <c:v>1.782524265415919E-2</c:v>
                </c:pt>
                <c:pt idx="164">
                  <c:v>1.890369926886467E-2</c:v>
                </c:pt>
                <c:pt idx="165">
                  <c:v>1.9442927576217402E-2</c:v>
                </c:pt>
                <c:pt idx="166">
                  <c:v>1.9982155883570146E-2</c:v>
                </c:pt>
                <c:pt idx="167">
                  <c:v>2.1498013519106081E-2</c:v>
                </c:pt>
                <c:pt idx="168">
                  <c:v>2.2392876810594563E-2</c:v>
                </c:pt>
                <c:pt idx="169">
                  <c:v>2.3306650296592631E-2</c:v>
                </c:pt>
                <c:pt idx="170">
                  <c:v>2.4117486549868949E-2</c:v>
                </c:pt>
                <c:pt idx="171">
                  <c:v>2.4842898054904122E-2</c:v>
                </c:pt>
                <c:pt idx="172">
                  <c:v>2.5645101393295622E-2</c:v>
                </c:pt>
                <c:pt idx="173">
                  <c:v>2.6335652365843568E-2</c:v>
                </c:pt>
                <c:pt idx="174">
                  <c:v>2.7053828666022899E-2</c:v>
                </c:pt>
                <c:pt idx="175">
                  <c:v>2.7695459787556907E-2</c:v>
                </c:pt>
                <c:pt idx="176">
                  <c:v>2.8220998758449439E-2</c:v>
                </c:pt>
                <c:pt idx="177">
                  <c:v>2.8759528210787692E-2</c:v>
                </c:pt>
                <c:pt idx="178">
                  <c:v>2.9279476341564348E-2</c:v>
                </c:pt>
                <c:pt idx="179">
                  <c:v>2.9767770451096701E-2</c:v>
                </c:pt>
                <c:pt idx="180">
                  <c:v>3.0370347910056553E-2</c:v>
                </c:pt>
                <c:pt idx="181">
                  <c:v>3.0936009380604215E-2</c:v>
                </c:pt>
                <c:pt idx="182">
                  <c:v>3.1531104979997233E-2</c:v>
                </c:pt>
                <c:pt idx="183">
                  <c:v>3.216846075320734E-2</c:v>
                </c:pt>
                <c:pt idx="184">
                  <c:v>3.327803697061664E-2</c:v>
                </c:pt>
                <c:pt idx="185">
                  <c:v>3.3832825079321283E-2</c:v>
                </c:pt>
                <c:pt idx="186">
                  <c:v>3.4387613188025933E-2</c:v>
                </c:pt>
                <c:pt idx="187">
                  <c:v>3.6643188301834724E-2</c:v>
                </c:pt>
                <c:pt idx="188">
                  <c:v>3.8213638846737487E-2</c:v>
                </c:pt>
                <c:pt idx="189">
                  <c:v>4.0239907297558282E-2</c:v>
                </c:pt>
                <c:pt idx="190">
                  <c:v>4.2476078907435495E-2</c:v>
                </c:pt>
                <c:pt idx="191">
                  <c:v>4.4943283763277685E-2</c:v>
                </c:pt>
                <c:pt idx="192">
                  <c:v>4.7282968133535656E-2</c:v>
                </c:pt>
                <c:pt idx="193">
                  <c:v>4.9997321009794454E-2</c:v>
                </c:pt>
                <c:pt idx="194">
                  <c:v>5.28507049248172E-2</c:v>
                </c:pt>
                <c:pt idx="195">
                  <c:v>5.5621706166367767E-2</c:v>
                </c:pt>
                <c:pt idx="196">
                  <c:v>5.8011872534142625E-2</c:v>
                </c:pt>
                <c:pt idx="197">
                  <c:v>6.0286522278935016E-2</c:v>
                </c:pt>
                <c:pt idx="198">
                  <c:v>6.2467854324734444E-2</c:v>
                </c:pt>
                <c:pt idx="199">
                  <c:v>6.4648035315215888E-2</c:v>
                </c:pt>
                <c:pt idx="200">
                  <c:v>6.6556238377707272E-2</c:v>
                </c:pt>
                <c:pt idx="201">
                  <c:v>6.7919992274796517E-2</c:v>
                </c:pt>
                <c:pt idx="202">
                  <c:v>6.9042188991585041E-2</c:v>
                </c:pt>
                <c:pt idx="203">
                  <c:v>7.0057090909090888E-2</c:v>
                </c:pt>
                <c:pt idx="204">
                  <c:v>6.9032898330804254E-2</c:v>
                </c:pt>
                <c:pt idx="205">
                  <c:v>6.8520802041660916E-2</c:v>
                </c:pt>
                <c:pt idx="206">
                  <c:v>6.8008705752517579E-2</c:v>
                </c:pt>
                <c:pt idx="207">
                  <c:v>6.8386580769761326E-2</c:v>
                </c:pt>
                <c:pt idx="208">
                  <c:v>6.7096083321837488E-2</c:v>
                </c:pt>
                <c:pt idx="209">
                  <c:v>6.6135692095461426E-2</c:v>
                </c:pt>
                <c:pt idx="210">
                  <c:v>6.5290241964408885E-2</c:v>
                </c:pt>
                <c:pt idx="211">
                  <c:v>6.4362080286936116E-2</c:v>
                </c:pt>
                <c:pt idx="212">
                  <c:v>6.3524194233687395E-2</c:v>
                </c:pt>
                <c:pt idx="213">
                  <c:v>6.2865955028279755E-2</c:v>
                </c:pt>
                <c:pt idx="214">
                  <c:v>6.2493013105255894E-2</c:v>
                </c:pt>
                <c:pt idx="215">
                  <c:v>6.1990741895433861E-2</c:v>
                </c:pt>
                <c:pt idx="216">
                  <c:v>6.1612538005242093E-2</c:v>
                </c:pt>
                <c:pt idx="217">
                  <c:v>6.0747602152020956E-2</c:v>
                </c:pt>
                <c:pt idx="218">
                  <c:v>6.0157439646847811E-2</c:v>
                </c:pt>
                <c:pt idx="219">
                  <c:v>5.9404649468892248E-2</c:v>
                </c:pt>
                <c:pt idx="220">
                  <c:v>5.9044040281418131E-2</c:v>
                </c:pt>
                <c:pt idx="221">
                  <c:v>5.8411946475375905E-2</c:v>
                </c:pt>
                <c:pt idx="222">
                  <c:v>5.8012776934749613E-2</c:v>
                </c:pt>
                <c:pt idx="223">
                  <c:v>5.7778866050489722E-2</c:v>
                </c:pt>
                <c:pt idx="224">
                  <c:v>5.6995408470133811E-2</c:v>
                </c:pt>
                <c:pt idx="225">
                  <c:v>5.6603679679955846E-2</c:v>
                </c:pt>
                <c:pt idx="226">
                  <c:v>5.6211950889777894E-2</c:v>
                </c:pt>
                <c:pt idx="227">
                  <c:v>5.7717202372741069E-2</c:v>
                </c:pt>
                <c:pt idx="228">
                  <c:v>5.8232299627534824E-2</c:v>
                </c:pt>
                <c:pt idx="229">
                  <c:v>5.9110225962201689E-2</c:v>
                </c:pt>
                <c:pt idx="230">
                  <c:v>6.0791260035867004E-2</c:v>
                </c:pt>
                <c:pt idx="231">
                  <c:v>6.3107347772106498E-2</c:v>
                </c:pt>
                <c:pt idx="232">
                  <c:v>6.4942623258380475E-2</c:v>
                </c:pt>
                <c:pt idx="233">
                  <c:v>6.6406765622844505E-2</c:v>
                </c:pt>
                <c:pt idx="234">
                  <c:v>6.7622608911573998E-2</c:v>
                </c:pt>
                <c:pt idx="235">
                  <c:v>6.8945746999586152E-2</c:v>
                </c:pt>
                <c:pt idx="236">
                  <c:v>7.0137500344875148E-2</c:v>
                </c:pt>
                <c:pt idx="237">
                  <c:v>7.0904843150779412E-2</c:v>
                </c:pt>
                <c:pt idx="238">
                  <c:v>7.162014181266381E-2</c:v>
                </c:pt>
                <c:pt idx="239">
                  <c:v>7.1909714443371492E-2</c:v>
                </c:pt>
                <c:pt idx="240">
                  <c:v>7.2241136156711266E-2</c:v>
                </c:pt>
                <c:pt idx="241">
                  <c:v>7.2494779417850735E-2</c:v>
                </c:pt>
                <c:pt idx="242">
                  <c:v>7.2554552076148429E-2</c:v>
                </c:pt>
                <c:pt idx="243">
                  <c:v>7.2437555524899985E-2</c:v>
                </c:pt>
                <c:pt idx="244">
                  <c:v>7.1334844530280037E-2</c:v>
                </c:pt>
                <c:pt idx="245">
                  <c:v>7.0783489032970076E-2</c:v>
                </c:pt>
                <c:pt idx="246">
                  <c:v>7.0232133535660102E-2</c:v>
                </c:pt>
                <c:pt idx="247">
                  <c:v>7.0893825907021632E-2</c:v>
                </c:pt>
                <c:pt idx="248">
                  <c:v>7.0175238515657323E-2</c:v>
                </c:pt>
                <c:pt idx="249">
                  <c:v>6.9274455511104976E-2</c:v>
                </c:pt>
                <c:pt idx="250">
                  <c:v>6.8428840943578415E-2</c:v>
                </c:pt>
                <c:pt idx="251">
                  <c:v>6.735515298661883E-2</c:v>
                </c:pt>
                <c:pt idx="252">
                  <c:v>6.6478213270795963E-2</c:v>
                </c:pt>
                <c:pt idx="253">
                  <c:v>6.5536403365981516E-2</c:v>
                </c:pt>
                <c:pt idx="254">
                  <c:v>6.4331495102772793E-2</c:v>
                </c:pt>
                <c:pt idx="255">
                  <c:v>6.3118940543523239E-2</c:v>
                </c:pt>
                <c:pt idx="256">
                  <c:v>6.2035304179886883E-2</c:v>
                </c:pt>
                <c:pt idx="257">
                  <c:v>6.1031830597323755E-2</c:v>
                </c:pt>
                <c:pt idx="258">
                  <c:v>5.991851345013105E-2</c:v>
                </c:pt>
                <c:pt idx="259">
                  <c:v>5.8745588081114623E-2</c:v>
                </c:pt>
                <c:pt idx="260">
                  <c:v>5.7699607670023446E-2</c:v>
                </c:pt>
                <c:pt idx="261">
                  <c:v>5.6778023451510541E-2</c:v>
                </c:pt>
                <c:pt idx="262">
                  <c:v>5.6192465167609319E-2</c:v>
                </c:pt>
                <c:pt idx="263">
                  <c:v>5.5527895157952804E-2</c:v>
                </c:pt>
                <c:pt idx="264">
                  <c:v>3.7642633190784931E-2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</c:numCache>
            </c:numRef>
          </c:yVal>
          <c:smooth val="1"/>
        </c:ser>
        <c:axId val="61727104"/>
        <c:axId val="61729024"/>
      </c:scatterChart>
      <c:valAx>
        <c:axId val="61727104"/>
        <c:scaling>
          <c:orientation val="minMax"/>
          <c:max val="700"/>
          <c:min val="0"/>
        </c:scaling>
        <c:axPos val="b"/>
        <c:numFmt formatCode="General" sourceLinked="1"/>
        <c:tickLblPos val="nextTo"/>
        <c:crossAx val="61729024"/>
        <c:crosses val="autoZero"/>
        <c:crossBetween val="midCat"/>
      </c:valAx>
      <c:valAx>
        <c:axId val="61729024"/>
        <c:scaling>
          <c:orientation val="minMax"/>
        </c:scaling>
        <c:axPos val="l"/>
        <c:numFmt formatCode="General" sourceLinked="1"/>
        <c:tickLblPos val="nextTo"/>
        <c:crossAx val="61727104"/>
        <c:crosses val="autoZero"/>
        <c:crossBetween val="midCat"/>
      </c:valAx>
    </c:plotArea>
    <c:plotVisOnly val="1"/>
    <c:dispBlanksAs val="gap"/>
  </c:chart>
  <c:printSettings>
    <c:headerFooter/>
    <c:pageMargins b="0.75000000000001033" l="0.70000000000000062" r="0.70000000000000062" t="0.750000000000010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94"/>
  <sheetViews>
    <sheetView tabSelected="1" topLeftCell="A16" zoomScale="85" zoomScaleNormal="85" workbookViewId="0">
      <selection activeCell="K34" sqref="K34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8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7">
        <v>561</v>
      </c>
      <c r="D2" s="6">
        <v>19.77</v>
      </c>
      <c r="G2" s="10"/>
      <c r="L2" s="1"/>
      <c r="X2" s="4"/>
    </row>
    <row r="3" spans="2:24">
      <c r="C3" t="s">
        <v>2</v>
      </c>
      <c r="D3" t="s">
        <v>21</v>
      </c>
      <c r="E3" t="s">
        <v>23</v>
      </c>
      <c r="F3" t="s">
        <v>3</v>
      </c>
      <c r="J3" s="2"/>
      <c r="K3" s="2" t="s">
        <v>11</v>
      </c>
      <c r="L3" s="2"/>
      <c r="M3" s="2"/>
    </row>
    <row r="4" spans="2:24">
      <c r="B4">
        <v>0</v>
      </c>
      <c r="C4">
        <f>B4*100/60*3</f>
        <v>0</v>
      </c>
      <c r="D4" s="4"/>
      <c r="E4">
        <f>$B$2*10^(-6)*D4/$C$2*7.45*10^(-6)*10^6/$D$2*2*60</f>
        <v>0</v>
      </c>
      <c r="F4">
        <f>E4*3</f>
        <v>0</v>
      </c>
      <c r="H4">
        <f>SUM(F4:F43)</f>
        <v>2.3449463374258517E-3</v>
      </c>
      <c r="J4" s="2"/>
      <c r="K4" s="2" t="s">
        <v>12</v>
      </c>
      <c r="L4" s="2" t="s">
        <v>13</v>
      </c>
      <c r="M4" s="2" t="s">
        <v>14</v>
      </c>
    </row>
    <row r="5" spans="2:24">
      <c r="B5">
        <v>1</v>
      </c>
      <c r="C5">
        <v>2.5</v>
      </c>
      <c r="E5">
        <f>$B$2*10^(-6)*D5/$C$2*7.45*10^(-6)*10^6/$D$2*2*60</f>
        <v>0</v>
      </c>
      <c r="F5">
        <f t="shared" ref="F5:F68" si="0">E5*3</f>
        <v>0</v>
      </c>
      <c r="J5" s="2" t="s">
        <v>15</v>
      </c>
      <c r="K5" s="3">
        <v>7.4499999999999998E-6</v>
      </c>
      <c r="L5" s="2" t="s">
        <v>16</v>
      </c>
      <c r="M5" s="2">
        <v>31660.799999999999</v>
      </c>
    </row>
    <row r="6" spans="2:24">
      <c r="B6">
        <v>2</v>
      </c>
      <c r="C6">
        <v>5</v>
      </c>
      <c r="E6">
        <f t="shared" ref="E6:E7" si="1">$B$2*10^(-6)*D6/$C$2*7.45*10^(-6)*10^6/$D$2*2*60</f>
        <v>0</v>
      </c>
      <c r="F6">
        <f t="shared" si="0"/>
        <v>0</v>
      </c>
      <c r="J6" s="2" t="s">
        <v>17</v>
      </c>
      <c r="K6" s="2">
        <v>1</v>
      </c>
      <c r="L6" s="3">
        <v>1.0200000000000001E-5</v>
      </c>
      <c r="M6" s="2">
        <v>2660</v>
      </c>
      <c r="P6" s="4">
        <f>K5/L6</f>
        <v>0.73039215686274506</v>
      </c>
    </row>
    <row r="7" spans="2:24">
      <c r="B7">
        <v>3</v>
      </c>
      <c r="C7">
        <v>7.5</v>
      </c>
      <c r="E7">
        <f t="shared" si="1"/>
        <v>0</v>
      </c>
      <c r="F7">
        <f t="shared" si="0"/>
        <v>0</v>
      </c>
      <c r="J7" s="2"/>
      <c r="K7" s="2"/>
      <c r="L7" s="2"/>
      <c r="M7" s="2"/>
      <c r="O7" s="1"/>
    </row>
    <row r="8" spans="2:24">
      <c r="B8">
        <v>4</v>
      </c>
      <c r="C8">
        <v>10</v>
      </c>
      <c r="E8">
        <f t="shared" ref="E8:E39" si="2">$B$2*10^(-6)*D8/$C$2*7.45*10^(-6)*10^6/$D$2*2*60</f>
        <v>0</v>
      </c>
      <c r="F8">
        <f t="shared" si="0"/>
        <v>0</v>
      </c>
      <c r="J8" s="2"/>
      <c r="K8" s="2" t="s">
        <v>18</v>
      </c>
      <c r="L8" s="3">
        <f>L6*K5*M5/M6</f>
        <v>9.04475260150376E-10</v>
      </c>
      <c r="M8" s="2"/>
      <c r="O8">
        <f>M6/M5</f>
        <v>8.4015564988882158E-2</v>
      </c>
    </row>
    <row r="9" spans="2:24">
      <c r="B9">
        <v>5</v>
      </c>
      <c r="C9">
        <v>12.5</v>
      </c>
      <c r="E9">
        <f t="shared" si="2"/>
        <v>0</v>
      </c>
      <c r="F9">
        <f t="shared" si="0"/>
        <v>0</v>
      </c>
      <c r="J9" s="2"/>
      <c r="K9" s="2" t="s">
        <v>19</v>
      </c>
      <c r="L9" s="3">
        <f>L8*2</f>
        <v>1.808950520300752E-9</v>
      </c>
      <c r="M9" s="2"/>
      <c r="O9" s="4">
        <f>O8*L6</f>
        <v>8.569587628865981E-7</v>
      </c>
      <c r="W9" s="4"/>
    </row>
    <row r="10" spans="2:24">
      <c r="B10">
        <v>6</v>
      </c>
      <c r="C10">
        <v>15</v>
      </c>
      <c r="E10">
        <f t="shared" si="2"/>
        <v>0</v>
      </c>
      <c r="F10">
        <f t="shared" si="0"/>
        <v>0</v>
      </c>
      <c r="J10" s="2"/>
      <c r="K10" s="2" t="s">
        <v>20</v>
      </c>
      <c r="L10" s="3">
        <f>L9/D2*1000000</f>
        <v>9.1499773409243915E-5</v>
      </c>
      <c r="M10" s="2"/>
    </row>
    <row r="11" spans="2:24">
      <c r="B11">
        <v>7</v>
      </c>
      <c r="C11">
        <v>17.5</v>
      </c>
      <c r="E11">
        <f t="shared" si="2"/>
        <v>0</v>
      </c>
      <c r="F11">
        <f t="shared" si="0"/>
        <v>0</v>
      </c>
    </row>
    <row r="12" spans="2:24">
      <c r="B12">
        <v>8</v>
      </c>
      <c r="C12">
        <v>20</v>
      </c>
      <c r="E12">
        <f t="shared" si="2"/>
        <v>0</v>
      </c>
      <c r="F12">
        <f t="shared" si="0"/>
        <v>0</v>
      </c>
    </row>
    <row r="13" spans="2:24">
      <c r="B13">
        <v>9</v>
      </c>
      <c r="C13">
        <v>22.5</v>
      </c>
      <c r="E13">
        <f t="shared" si="2"/>
        <v>0</v>
      </c>
      <c r="F13">
        <f t="shared" si="0"/>
        <v>0</v>
      </c>
    </row>
    <row r="14" spans="2:24">
      <c r="B14">
        <v>10</v>
      </c>
      <c r="C14">
        <v>25</v>
      </c>
      <c r="E14">
        <f t="shared" si="2"/>
        <v>0</v>
      </c>
      <c r="F14">
        <f t="shared" si="0"/>
        <v>0</v>
      </c>
    </row>
    <row r="15" spans="2:24">
      <c r="B15">
        <v>11</v>
      </c>
      <c r="C15">
        <v>27.5</v>
      </c>
      <c r="E15">
        <f t="shared" si="2"/>
        <v>0</v>
      </c>
      <c r="F15">
        <f t="shared" si="0"/>
        <v>0</v>
      </c>
    </row>
    <row r="16" spans="2:24">
      <c r="B16">
        <v>12</v>
      </c>
      <c r="C16">
        <v>30</v>
      </c>
      <c r="E16">
        <f t="shared" si="2"/>
        <v>0</v>
      </c>
      <c r="F16">
        <f t="shared" si="0"/>
        <v>0</v>
      </c>
    </row>
    <row r="17" spans="2:24">
      <c r="B17">
        <v>13</v>
      </c>
      <c r="C17">
        <v>32.5</v>
      </c>
      <c r="E17">
        <f t="shared" si="2"/>
        <v>0</v>
      </c>
      <c r="F17">
        <f t="shared" si="0"/>
        <v>0</v>
      </c>
    </row>
    <row r="18" spans="2:24">
      <c r="B18">
        <v>14</v>
      </c>
      <c r="C18">
        <v>35</v>
      </c>
      <c r="E18">
        <f t="shared" si="2"/>
        <v>0</v>
      </c>
      <c r="F18">
        <f t="shared" si="0"/>
        <v>0</v>
      </c>
    </row>
    <row r="19" spans="2:24">
      <c r="B19">
        <v>15</v>
      </c>
      <c r="C19">
        <v>37.5</v>
      </c>
      <c r="E19">
        <f t="shared" si="2"/>
        <v>0</v>
      </c>
      <c r="F19">
        <f t="shared" si="0"/>
        <v>0</v>
      </c>
    </row>
    <row r="20" spans="2:24">
      <c r="B20">
        <v>16</v>
      </c>
      <c r="C20">
        <v>40</v>
      </c>
      <c r="E20">
        <f>$B$2*10^(-6)*D20/$C$2*7.45*10^(-6)*10^6/$D$2*2*60</f>
        <v>0</v>
      </c>
      <c r="F20">
        <f t="shared" si="0"/>
        <v>0</v>
      </c>
    </row>
    <row r="21" spans="2:24">
      <c r="B21">
        <v>17</v>
      </c>
      <c r="C21">
        <v>42.5</v>
      </c>
      <c r="E21">
        <f t="shared" si="2"/>
        <v>0</v>
      </c>
      <c r="F21">
        <f t="shared" si="0"/>
        <v>0</v>
      </c>
    </row>
    <row r="22" spans="2:24">
      <c r="B22">
        <v>18</v>
      </c>
      <c r="C22">
        <v>45</v>
      </c>
      <c r="D22">
        <v>8.1</v>
      </c>
      <c r="E22">
        <f t="shared" ref="E22:E25" si="3">$B$2*10^(-6)*D22/$C$2*7.45*10^(-6)*10^6/$D$2*2*60</f>
        <v>6.6596771968547374E-6</v>
      </c>
      <c r="F22">
        <f t="shared" ref="F22:F25" si="4">E22*3</f>
        <v>1.9979031590564213E-5</v>
      </c>
    </row>
    <row r="23" spans="2:24">
      <c r="B23">
        <v>19</v>
      </c>
      <c r="C23">
        <v>47.5</v>
      </c>
      <c r="D23">
        <v>5</v>
      </c>
      <c r="E23">
        <f t="shared" si="3"/>
        <v>4.1109118499103326E-6</v>
      </c>
      <c r="F23">
        <f t="shared" si="4"/>
        <v>1.2332735549730997E-5</v>
      </c>
    </row>
    <row r="24" spans="2:24">
      <c r="B24">
        <v>20</v>
      </c>
      <c r="C24">
        <v>50</v>
      </c>
      <c r="D24">
        <v>28.9</v>
      </c>
      <c r="E24">
        <f t="shared" si="3"/>
        <v>2.3761070492481716E-5</v>
      </c>
      <c r="F24">
        <f t="shared" si="4"/>
        <v>7.1283211477445149E-5</v>
      </c>
    </row>
    <row r="25" spans="2:24">
      <c r="B25">
        <v>21</v>
      </c>
      <c r="C25">
        <v>52.5</v>
      </c>
      <c r="D25">
        <v>26.8</v>
      </c>
      <c r="E25">
        <f t="shared" si="3"/>
        <v>2.2034487515519385E-5</v>
      </c>
      <c r="F25">
        <f t="shared" si="4"/>
        <v>6.6103462546558158E-5</v>
      </c>
    </row>
    <row r="26" spans="2:24">
      <c r="B26">
        <v>22</v>
      </c>
      <c r="C26">
        <v>55</v>
      </c>
      <c r="D26">
        <v>14</v>
      </c>
      <c r="E26">
        <f t="shared" ref="E26:E89" si="5">$B$2*10^(-6)*D26/$C$2*7.45*10^(-6)*10^6/$D$2*2*60</f>
        <v>1.1510553179748929E-5</v>
      </c>
      <c r="F26">
        <f t="shared" ref="F26:F89" si="6">E26*3</f>
        <v>3.4531659539246783E-5</v>
      </c>
    </row>
    <row r="27" spans="2:24">
      <c r="B27">
        <v>23</v>
      </c>
      <c r="C27">
        <v>57.5</v>
      </c>
      <c r="D27">
        <v>26.3</v>
      </c>
      <c r="E27">
        <f t="shared" si="5"/>
        <v>2.1623396330528342E-5</v>
      </c>
      <c r="F27">
        <f t="shared" si="6"/>
        <v>6.487018899158503E-5</v>
      </c>
    </row>
    <row r="28" spans="2:24">
      <c r="B28">
        <v>24</v>
      </c>
      <c r="C28">
        <v>60</v>
      </c>
      <c r="D28">
        <v>8.6</v>
      </c>
      <c r="E28">
        <f t="shared" si="5"/>
        <v>7.0707683818457714E-6</v>
      </c>
      <c r="F28">
        <f t="shared" si="6"/>
        <v>2.1212305145537313E-5</v>
      </c>
    </row>
    <row r="29" spans="2:24">
      <c r="B29">
        <v>25</v>
      </c>
      <c r="C29">
        <v>62.5</v>
      </c>
      <c r="D29">
        <v>10.8</v>
      </c>
      <c r="E29">
        <f t="shared" si="5"/>
        <v>8.8795695958063182E-6</v>
      </c>
      <c r="F29">
        <f t="shared" si="6"/>
        <v>2.6638708787418953E-5</v>
      </c>
      <c r="X29" s="4"/>
    </row>
    <row r="30" spans="2:24">
      <c r="B30">
        <v>26</v>
      </c>
      <c r="C30">
        <v>65</v>
      </c>
      <c r="D30">
        <v>42.7</v>
      </c>
      <c r="E30">
        <f t="shared" si="5"/>
        <v>3.5107187198234244E-5</v>
      </c>
      <c r="F30">
        <f t="shared" si="6"/>
        <v>1.0532156159470272E-4</v>
      </c>
    </row>
    <row r="31" spans="2:24">
      <c r="B31">
        <v>27</v>
      </c>
      <c r="C31">
        <v>67.5</v>
      </c>
      <c r="D31">
        <v>30.2</v>
      </c>
      <c r="E31">
        <f t="shared" si="5"/>
        <v>2.4829907573458412E-5</v>
      </c>
      <c r="F31">
        <f t="shared" si="6"/>
        <v>7.4489722720375229E-5</v>
      </c>
    </row>
    <row r="32" spans="2:24">
      <c r="B32">
        <v>28</v>
      </c>
      <c r="C32">
        <v>70</v>
      </c>
      <c r="D32">
        <v>8.8000000000000007</v>
      </c>
      <c r="E32">
        <f t="shared" si="5"/>
        <v>7.2352048558421838E-6</v>
      </c>
      <c r="F32">
        <f t="shared" si="6"/>
        <v>2.1705614567526551E-5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v>72.5</v>
      </c>
      <c r="D33">
        <f>D32/2+D35/2</f>
        <v>22.200000000000003</v>
      </c>
      <c r="E33">
        <f t="shared" si="5"/>
        <v>1.8252448613601874E-5</v>
      </c>
      <c r="F33">
        <f t="shared" si="6"/>
        <v>5.4757345840805623E-5</v>
      </c>
      <c r="J33" t="s">
        <v>28</v>
      </c>
      <c r="K33" t="s">
        <v>29</v>
      </c>
      <c r="L33">
        <v>1</v>
      </c>
      <c r="M33">
        <v>0.52500000000000002</v>
      </c>
      <c r="N33">
        <v>36.700000000000003</v>
      </c>
      <c r="O33" s="4">
        <v>6.4</v>
      </c>
      <c r="P33" s="4">
        <v>9.6000000000000002E-2</v>
      </c>
      <c r="Q33" s="4">
        <v>4.5999999999999999E-2</v>
      </c>
      <c r="R33" s="4">
        <v>0.98299999999999998</v>
      </c>
      <c r="S33" s="4"/>
      <c r="Z33" s="4"/>
    </row>
    <row r="34" spans="1:26">
      <c r="B34">
        <v>30</v>
      </c>
      <c r="C34">
        <v>75</v>
      </c>
      <c r="D34">
        <f>D33/2+D35/2</f>
        <v>28.900000000000002</v>
      </c>
      <c r="E34">
        <f t="shared" si="5"/>
        <v>2.3761070492481716E-5</v>
      </c>
      <c r="F34">
        <f t="shared" si="6"/>
        <v>7.1283211477445149E-5</v>
      </c>
      <c r="L34">
        <v>2</v>
      </c>
      <c r="M34">
        <v>9.5259999999999998</v>
      </c>
      <c r="N34">
        <v>8.1</v>
      </c>
      <c r="O34">
        <v>5.7</v>
      </c>
      <c r="P34" s="4">
        <v>2.35E-2</v>
      </c>
      <c r="Q34" s="4">
        <v>0.01</v>
      </c>
      <c r="R34" s="4">
        <v>0</v>
      </c>
      <c r="Z34" s="4"/>
    </row>
    <row r="35" spans="1:26">
      <c r="B35" s="5">
        <v>31</v>
      </c>
      <c r="C35">
        <v>77.5</v>
      </c>
      <c r="D35">
        <v>35.6</v>
      </c>
      <c r="E35">
        <f t="shared" si="5"/>
        <v>2.9269692371361562E-5</v>
      </c>
      <c r="F35">
        <f t="shared" si="6"/>
        <v>8.7809077114084689E-5</v>
      </c>
      <c r="L35">
        <v>3</v>
      </c>
      <c r="M35">
        <v>15.526</v>
      </c>
      <c r="N35">
        <v>5</v>
      </c>
      <c r="O35">
        <v>2.2999999999999998</v>
      </c>
      <c r="P35" s="4">
        <v>3.6499999999999998E-2</v>
      </c>
      <c r="Q35" s="4">
        <v>6.0000000000000001E-3</v>
      </c>
      <c r="R35" s="4">
        <v>2.7120000000000002</v>
      </c>
      <c r="X35" s="4"/>
    </row>
    <row r="36" spans="1:26">
      <c r="A36" s="5"/>
      <c r="B36" s="5">
        <v>32</v>
      </c>
      <c r="C36">
        <v>80</v>
      </c>
      <c r="D36">
        <v>265.7</v>
      </c>
      <c r="E36">
        <f t="shared" si="5"/>
        <v>2.1845385570423505E-4</v>
      </c>
      <c r="F36">
        <f t="shared" si="6"/>
        <v>6.5536156711270513E-4</v>
      </c>
      <c r="L36">
        <v>4</v>
      </c>
      <c r="M36">
        <v>18.526</v>
      </c>
      <c r="N36">
        <v>28.9</v>
      </c>
      <c r="O36">
        <v>6.3</v>
      </c>
      <c r="P36" s="4">
        <v>7.5899999999999995E-2</v>
      </c>
      <c r="Q36" s="4">
        <v>3.5999999999999997E-2</v>
      </c>
      <c r="R36" s="4">
        <v>0.62</v>
      </c>
      <c r="X36" s="4"/>
    </row>
    <row r="37" spans="1:26">
      <c r="B37">
        <v>33</v>
      </c>
      <c r="C37">
        <v>82.5</v>
      </c>
      <c r="D37">
        <v>29.8</v>
      </c>
      <c r="E37">
        <f t="shared" si="5"/>
        <v>2.4501034625465582E-5</v>
      </c>
      <c r="F37">
        <f t="shared" si="6"/>
        <v>7.3503103876396746E-5</v>
      </c>
      <c r="L37">
        <v>5</v>
      </c>
      <c r="M37">
        <v>21.524999999999999</v>
      </c>
      <c r="N37">
        <v>26.8</v>
      </c>
      <c r="O37">
        <v>5.3</v>
      </c>
      <c r="P37" s="4">
        <v>8.3599999999999994E-2</v>
      </c>
      <c r="Q37" s="4">
        <v>3.4000000000000002E-2</v>
      </c>
      <c r="R37" s="4">
        <v>0.41199999999999998</v>
      </c>
    </row>
    <row r="38" spans="1:26">
      <c r="B38">
        <v>34</v>
      </c>
      <c r="C38">
        <v>85</v>
      </c>
      <c r="D38">
        <v>53.7</v>
      </c>
      <c r="E38">
        <f t="shared" si="5"/>
        <v>4.4151193268036969E-5</v>
      </c>
      <c r="F38">
        <f t="shared" si="6"/>
        <v>1.3245357980411091E-4</v>
      </c>
      <c r="L38">
        <v>6</v>
      </c>
      <c r="M38">
        <v>24.524999999999999</v>
      </c>
      <c r="N38">
        <v>14</v>
      </c>
      <c r="O38">
        <v>3.4</v>
      </c>
      <c r="P38" s="4">
        <v>6.8699999999999997E-2</v>
      </c>
      <c r="Q38" s="4">
        <v>1.7999999999999999E-2</v>
      </c>
      <c r="R38" s="4">
        <v>6.2</v>
      </c>
    </row>
    <row r="39" spans="1:26">
      <c r="B39">
        <v>35</v>
      </c>
      <c r="C39">
        <v>87.5</v>
      </c>
      <c r="D39">
        <v>12.7</v>
      </c>
      <c r="E39">
        <f t="shared" si="5"/>
        <v>1.0441716098772242E-5</v>
      </c>
      <c r="F39">
        <f t="shared" si="6"/>
        <v>3.1325148296316723E-5</v>
      </c>
      <c r="L39">
        <v>7</v>
      </c>
      <c r="M39">
        <v>27.526</v>
      </c>
      <c r="N39">
        <v>26.3</v>
      </c>
      <c r="O39">
        <v>5.2</v>
      </c>
      <c r="P39" s="4">
        <v>8.3900000000000002E-2</v>
      </c>
      <c r="Q39" s="4">
        <v>3.3000000000000002E-2</v>
      </c>
      <c r="R39" s="4">
        <v>2.39</v>
      </c>
      <c r="Z39" s="4"/>
    </row>
    <row r="40" spans="1:26">
      <c r="B40">
        <v>36</v>
      </c>
      <c r="C40">
        <v>90</v>
      </c>
      <c r="D40">
        <v>69.3</v>
      </c>
      <c r="E40">
        <f t="shared" si="5"/>
        <v>5.69772382397572E-5</v>
      </c>
      <c r="F40">
        <f t="shared" si="6"/>
        <v>1.7093171471927159E-4</v>
      </c>
      <c r="L40">
        <v>8</v>
      </c>
      <c r="M40">
        <v>36.524999999999999</v>
      </c>
      <c r="N40">
        <v>8.6</v>
      </c>
      <c r="O40">
        <v>2.9</v>
      </c>
      <c r="P40" s="4">
        <v>4.9099999999999998E-2</v>
      </c>
      <c r="Q40">
        <v>1.0999999999999999E-2</v>
      </c>
      <c r="R40" s="4">
        <v>1.587</v>
      </c>
    </row>
    <row r="41" spans="1:26">
      <c r="B41">
        <v>37</v>
      </c>
      <c r="C41">
        <v>92.5</v>
      </c>
      <c r="D41">
        <v>76.2</v>
      </c>
      <c r="E41">
        <f t="shared" si="5"/>
        <v>6.2650296592633447E-5</v>
      </c>
      <c r="F41">
        <f t="shared" si="6"/>
        <v>1.8795088977790033E-4</v>
      </c>
      <c r="L41">
        <v>9</v>
      </c>
      <c r="M41">
        <v>39.524999999999999</v>
      </c>
      <c r="N41">
        <v>10.8</v>
      </c>
      <c r="O41">
        <v>5.9</v>
      </c>
      <c r="P41">
        <v>3.0800000000000001E-2</v>
      </c>
      <c r="Q41">
        <v>1.4E-2</v>
      </c>
      <c r="R41" s="4">
        <v>0</v>
      </c>
    </row>
    <row r="42" spans="1:26">
      <c r="B42">
        <v>38</v>
      </c>
      <c r="C42">
        <v>95</v>
      </c>
      <c r="D42">
        <v>86.9</v>
      </c>
      <c r="E42">
        <f t="shared" si="5"/>
        <v>7.1447647951441574E-5</v>
      </c>
      <c r="F42">
        <f t="shared" si="6"/>
        <v>2.1434294385432474E-4</v>
      </c>
      <c r="L42">
        <v>10</v>
      </c>
      <c r="M42">
        <v>45.524999999999999</v>
      </c>
      <c r="N42">
        <v>42.7</v>
      </c>
      <c r="O42">
        <v>7.3</v>
      </c>
      <c r="P42">
        <v>9.7600000000000006E-2</v>
      </c>
      <c r="Q42">
        <v>5.3999999999999999E-2</v>
      </c>
      <c r="R42" s="4">
        <v>1.9750000000000001</v>
      </c>
    </row>
    <row r="43" spans="1:26">
      <c r="B43">
        <v>39</v>
      </c>
      <c r="C43">
        <v>97.5</v>
      </c>
      <c r="D43">
        <v>59.5</v>
      </c>
      <c r="E43">
        <f t="shared" si="5"/>
        <v>4.8919851013932952E-5</v>
      </c>
      <c r="F43">
        <f t="shared" si="6"/>
        <v>1.4675955304179885E-4</v>
      </c>
      <c r="L43">
        <v>11</v>
      </c>
      <c r="M43">
        <v>48.526000000000003</v>
      </c>
      <c r="N43">
        <v>30.2</v>
      </c>
      <c r="O43">
        <v>5.5</v>
      </c>
      <c r="P43">
        <v>9.1899999999999996E-2</v>
      </c>
      <c r="Q43">
        <v>3.7999999999999999E-2</v>
      </c>
      <c r="R43" s="4">
        <v>0.42499999999999999</v>
      </c>
      <c r="X43" s="4"/>
    </row>
    <row r="44" spans="1:26">
      <c r="B44">
        <v>40</v>
      </c>
      <c r="C44">
        <v>100</v>
      </c>
      <c r="D44">
        <v>39.6</v>
      </c>
      <c r="E44">
        <f t="shared" si="5"/>
        <v>3.2558421851289831E-5</v>
      </c>
      <c r="F44">
        <f t="shared" si="6"/>
        <v>9.7675265553869492E-5</v>
      </c>
      <c r="L44">
        <v>12</v>
      </c>
      <c r="M44">
        <v>54.526000000000003</v>
      </c>
      <c r="N44">
        <v>8.8000000000000007</v>
      </c>
      <c r="O44">
        <v>3.7</v>
      </c>
      <c r="P44">
        <v>4.0099999999999997E-2</v>
      </c>
      <c r="Q44">
        <v>1.0999999999999999E-2</v>
      </c>
      <c r="R44" s="4">
        <v>3.27E-2</v>
      </c>
      <c r="X44" s="4"/>
    </row>
    <row r="45" spans="1:26">
      <c r="B45">
        <v>41</v>
      </c>
      <c r="C45">
        <v>102.5</v>
      </c>
      <c r="D45">
        <v>73</v>
      </c>
      <c r="E45">
        <f t="shared" si="5"/>
        <v>6.0019313008690841E-5</v>
      </c>
      <c r="F45">
        <f t="shared" si="6"/>
        <v>1.8005793902607252E-4</v>
      </c>
      <c r="I45" s="9"/>
      <c r="L45">
        <v>13</v>
      </c>
      <c r="M45">
        <v>58.825000000000003</v>
      </c>
      <c r="N45">
        <v>79482.2</v>
      </c>
      <c r="O45">
        <v>9917.4</v>
      </c>
      <c r="P45" s="4">
        <v>0.1336</v>
      </c>
      <c r="Q45">
        <v>99.69</v>
      </c>
      <c r="R45">
        <v>0</v>
      </c>
    </row>
    <row r="46" spans="1:26">
      <c r="B46">
        <v>42</v>
      </c>
      <c r="C46">
        <v>105</v>
      </c>
      <c r="D46">
        <v>80.3</v>
      </c>
      <c r="E46">
        <f t="shared" si="5"/>
        <v>6.6021244309559938E-5</v>
      </c>
      <c r="F46">
        <f t="shared" si="6"/>
        <v>1.9806373292867983E-4</v>
      </c>
      <c r="L46" t="s">
        <v>22</v>
      </c>
      <c r="M46" t="s">
        <v>5</v>
      </c>
      <c r="N46" t="s">
        <v>6</v>
      </c>
      <c r="O46" t="s">
        <v>7</v>
      </c>
      <c r="P46" t="s">
        <v>8</v>
      </c>
      <c r="Q46" t="s">
        <v>9</v>
      </c>
      <c r="R46" t="s">
        <v>10</v>
      </c>
      <c r="U46" s="4"/>
      <c r="Z46" s="4"/>
    </row>
    <row r="47" spans="1:26">
      <c r="B47">
        <v>43</v>
      </c>
      <c r="C47">
        <v>107.5</v>
      </c>
      <c r="D47">
        <v>32.4</v>
      </c>
      <c r="E47">
        <f t="shared" si="5"/>
        <v>2.6638708787418949E-5</v>
      </c>
      <c r="F47">
        <f t="shared" si="6"/>
        <v>7.9916126362256852E-5</v>
      </c>
      <c r="L47">
        <v>1</v>
      </c>
      <c r="M47">
        <v>0.52500000000000002</v>
      </c>
      <c r="N47">
        <v>1606</v>
      </c>
      <c r="O47">
        <v>602.5</v>
      </c>
      <c r="P47">
        <v>4.4400000000000002E-2</v>
      </c>
      <c r="Q47">
        <v>2.4569999999999999</v>
      </c>
      <c r="R47" s="4">
        <v>7.2400000000000006E-2</v>
      </c>
    </row>
    <row r="48" spans="1:26">
      <c r="B48">
        <v>44</v>
      </c>
      <c r="C48">
        <v>110</v>
      </c>
      <c r="D48">
        <v>90.9</v>
      </c>
      <c r="E48">
        <f t="shared" si="5"/>
        <v>7.4736377431369847E-5</v>
      </c>
      <c r="F48">
        <f t="shared" si="6"/>
        <v>2.2420913229410954E-4</v>
      </c>
      <c r="L48">
        <v>2</v>
      </c>
      <c r="M48">
        <v>3.5249999999999999</v>
      </c>
      <c r="N48">
        <v>35.6</v>
      </c>
      <c r="O48">
        <v>8</v>
      </c>
      <c r="P48">
        <v>7.4099999999999999E-2</v>
      </c>
      <c r="Q48">
        <v>5.3999999999999999E-2</v>
      </c>
      <c r="R48" s="4">
        <v>0.99399999999999999</v>
      </c>
    </row>
    <row r="49" spans="2:18">
      <c r="B49">
        <v>45</v>
      </c>
      <c r="C49">
        <v>112.5</v>
      </c>
      <c r="D49">
        <v>89.9</v>
      </c>
      <c r="E49">
        <f t="shared" si="5"/>
        <v>7.3914195061387775E-5</v>
      </c>
      <c r="F49">
        <f t="shared" si="6"/>
        <v>2.2174258518416331E-4</v>
      </c>
      <c r="L49">
        <v>3</v>
      </c>
      <c r="M49">
        <v>6.5250000000000004</v>
      </c>
      <c r="N49">
        <v>265.7</v>
      </c>
      <c r="O49">
        <v>34.700000000000003</v>
      </c>
      <c r="P49">
        <v>0.12770000000000001</v>
      </c>
      <c r="Q49">
        <v>0.40600000000000003</v>
      </c>
      <c r="R49">
        <v>0.41</v>
      </c>
    </row>
    <row r="50" spans="2:18">
      <c r="B50">
        <v>46</v>
      </c>
      <c r="C50">
        <v>115</v>
      </c>
      <c r="D50">
        <v>23.2</v>
      </c>
      <c r="E50">
        <f t="shared" si="5"/>
        <v>1.9074630983583939E-5</v>
      </c>
      <c r="F50">
        <f t="shared" si="6"/>
        <v>5.7223892950751817E-5</v>
      </c>
      <c r="L50">
        <v>4</v>
      </c>
      <c r="M50">
        <v>9.5259999999999998</v>
      </c>
      <c r="N50">
        <v>29.8</v>
      </c>
      <c r="O50">
        <v>8.8000000000000007</v>
      </c>
      <c r="P50">
        <v>5.67E-2</v>
      </c>
      <c r="Q50">
        <v>4.5999999999999999E-2</v>
      </c>
      <c r="R50" s="4">
        <v>0</v>
      </c>
    </row>
    <row r="51" spans="2:18">
      <c r="B51">
        <v>47</v>
      </c>
      <c r="C51">
        <v>117.5</v>
      </c>
      <c r="D51">
        <v>82.1</v>
      </c>
      <c r="E51">
        <f t="shared" si="5"/>
        <v>6.7501172575527642E-5</v>
      </c>
      <c r="F51">
        <f t="shared" si="6"/>
        <v>2.0250351772658294E-4</v>
      </c>
      <c r="L51">
        <v>5</v>
      </c>
      <c r="M51">
        <v>12.525</v>
      </c>
      <c r="N51">
        <v>53.7</v>
      </c>
      <c r="O51">
        <v>9.8000000000000007</v>
      </c>
      <c r="P51">
        <v>9.1300000000000006E-2</v>
      </c>
      <c r="Q51">
        <v>8.2000000000000003E-2</v>
      </c>
      <c r="R51" s="4">
        <v>0.255</v>
      </c>
    </row>
    <row r="52" spans="2:18">
      <c r="B52">
        <v>48</v>
      </c>
      <c r="C52">
        <v>120</v>
      </c>
      <c r="D52">
        <f>D51/2+D55/2</f>
        <v>48.099999999999994</v>
      </c>
      <c r="E52">
        <f t="shared" si="5"/>
        <v>3.954697199613739E-5</v>
      </c>
      <c r="F52">
        <f t="shared" si="6"/>
        <v>1.1864091598841217E-4</v>
      </c>
      <c r="L52">
        <v>6</v>
      </c>
      <c r="M52">
        <v>15.526</v>
      </c>
      <c r="N52">
        <v>12.7</v>
      </c>
      <c r="O52">
        <v>5.7</v>
      </c>
      <c r="P52">
        <v>3.7199999999999997E-2</v>
      </c>
      <c r="Q52">
        <v>1.9E-2</v>
      </c>
      <c r="R52">
        <v>0</v>
      </c>
    </row>
    <row r="53" spans="2:18">
      <c r="B53">
        <v>49</v>
      </c>
      <c r="C53">
        <v>122.5</v>
      </c>
      <c r="D53">
        <f>D52/2+D55/2</f>
        <v>31.099999999999998</v>
      </c>
      <c r="E53">
        <f t="shared" si="5"/>
        <v>2.5569871706442264E-5</v>
      </c>
      <c r="F53">
        <f t="shared" si="6"/>
        <v>7.6709615119326786E-5</v>
      </c>
      <c r="L53">
        <v>7</v>
      </c>
      <c r="M53">
        <v>18.524999999999999</v>
      </c>
      <c r="N53">
        <v>69.3</v>
      </c>
      <c r="O53">
        <v>10.3</v>
      </c>
      <c r="P53">
        <v>0.11219999999999999</v>
      </c>
      <c r="Q53">
        <v>0.106</v>
      </c>
      <c r="R53" s="4">
        <v>0.316</v>
      </c>
    </row>
    <row r="54" spans="2:18">
      <c r="B54">
        <v>50</v>
      </c>
      <c r="C54">
        <v>125</v>
      </c>
      <c r="D54">
        <f>D53/2+D55/2</f>
        <v>22.599999999999998</v>
      </c>
      <c r="E54">
        <f t="shared" si="5"/>
        <v>1.8581321561594701E-5</v>
      </c>
      <c r="F54">
        <f t="shared" si="6"/>
        <v>5.5743964684784106E-5</v>
      </c>
      <c r="G54" s="4"/>
      <c r="L54">
        <v>8</v>
      </c>
      <c r="M54">
        <v>21.524999999999999</v>
      </c>
      <c r="N54">
        <v>76.2</v>
      </c>
      <c r="O54">
        <v>9.4</v>
      </c>
      <c r="P54" s="4">
        <v>0.1353</v>
      </c>
      <c r="Q54">
        <v>0.11700000000000001</v>
      </c>
      <c r="R54">
        <v>0.34899999999999998</v>
      </c>
    </row>
    <row r="55" spans="2:18">
      <c r="B55">
        <v>51</v>
      </c>
      <c r="C55">
        <v>127.5</v>
      </c>
      <c r="D55">
        <v>14.1</v>
      </c>
      <c r="E55">
        <f t="shared" si="5"/>
        <v>1.1592771416747136E-5</v>
      </c>
      <c r="F55">
        <f t="shared" si="6"/>
        <v>3.4778314250241407E-5</v>
      </c>
      <c r="L55">
        <v>9</v>
      </c>
      <c r="M55">
        <v>27.526</v>
      </c>
      <c r="N55">
        <v>86.9</v>
      </c>
      <c r="O55">
        <v>9.6</v>
      </c>
      <c r="P55" s="4">
        <v>0.15090000000000001</v>
      </c>
      <c r="Q55">
        <v>0.13300000000000001</v>
      </c>
      <c r="R55" s="4">
        <v>0.52500000000000002</v>
      </c>
    </row>
    <row r="56" spans="2:18">
      <c r="B56">
        <v>52</v>
      </c>
      <c r="C56">
        <v>130</v>
      </c>
      <c r="D56">
        <v>26.7</v>
      </c>
      <c r="E56">
        <f t="shared" si="5"/>
        <v>2.1952269278521176E-5</v>
      </c>
      <c r="F56">
        <f t="shared" si="6"/>
        <v>6.5856807835563527E-5</v>
      </c>
      <c r="L56">
        <v>10</v>
      </c>
      <c r="M56">
        <v>30.524999999999999</v>
      </c>
      <c r="N56">
        <v>59.5</v>
      </c>
      <c r="O56">
        <v>8.5</v>
      </c>
      <c r="P56" s="4">
        <v>0.1172</v>
      </c>
      <c r="Q56">
        <v>9.0999999999999998E-2</v>
      </c>
      <c r="R56" s="4">
        <v>0.41199999999999998</v>
      </c>
    </row>
    <row r="57" spans="2:18">
      <c r="B57">
        <v>53</v>
      </c>
      <c r="C57">
        <v>132.5</v>
      </c>
      <c r="D57">
        <v>137.19999999999999</v>
      </c>
      <c r="E57">
        <f t="shared" si="5"/>
        <v>1.1280342116153951E-4</v>
      </c>
      <c r="F57">
        <f t="shared" si="6"/>
        <v>3.3841026348461849E-4</v>
      </c>
      <c r="L57">
        <v>11</v>
      </c>
      <c r="M57">
        <v>33.524999999999999</v>
      </c>
      <c r="N57">
        <v>39.6</v>
      </c>
      <c r="O57">
        <v>6</v>
      </c>
      <c r="P57" s="4">
        <v>0.11070000000000001</v>
      </c>
      <c r="Q57">
        <v>6.0999999999999999E-2</v>
      </c>
      <c r="R57" s="4">
        <v>0.23799999999999999</v>
      </c>
    </row>
    <row r="58" spans="2:18">
      <c r="B58">
        <v>54</v>
      </c>
      <c r="C58">
        <v>135</v>
      </c>
      <c r="D58">
        <v>41.5</v>
      </c>
      <c r="E58">
        <f t="shared" si="5"/>
        <v>3.4120568354255761E-5</v>
      </c>
      <c r="F58">
        <f t="shared" si="6"/>
        <v>1.0236170506276729E-4</v>
      </c>
      <c r="L58">
        <v>12</v>
      </c>
      <c r="M58">
        <v>36.526000000000003</v>
      </c>
      <c r="N58">
        <v>73</v>
      </c>
      <c r="O58">
        <v>8.4</v>
      </c>
      <c r="P58" s="4">
        <v>0.1444</v>
      </c>
      <c r="Q58">
        <v>0.112</v>
      </c>
      <c r="R58" s="4">
        <v>0.48599999999999999</v>
      </c>
    </row>
    <row r="59" spans="2:18">
      <c r="B59">
        <v>55</v>
      </c>
      <c r="C59">
        <v>137.5</v>
      </c>
      <c r="D59">
        <v>3.3</v>
      </c>
      <c r="E59">
        <f t="shared" si="5"/>
        <v>2.7132018209408189E-6</v>
      </c>
      <c r="F59">
        <f t="shared" si="6"/>
        <v>8.1396054628224576E-6</v>
      </c>
      <c r="L59">
        <v>13</v>
      </c>
      <c r="M59">
        <v>39.526000000000003</v>
      </c>
      <c r="N59">
        <v>80.3</v>
      </c>
      <c r="O59">
        <v>9.5</v>
      </c>
      <c r="P59" s="4">
        <v>0.14130000000000001</v>
      </c>
      <c r="Q59">
        <v>0.123</v>
      </c>
      <c r="R59" s="4">
        <v>0.55200000000000005</v>
      </c>
    </row>
    <row r="60" spans="2:18">
      <c r="B60">
        <v>56</v>
      </c>
      <c r="C60">
        <v>140</v>
      </c>
      <c r="D60">
        <v>40.4</v>
      </c>
      <c r="E60">
        <f t="shared" si="5"/>
        <v>3.3216167747275484E-5</v>
      </c>
      <c r="F60">
        <f t="shared" si="6"/>
        <v>9.9648503241826444E-5</v>
      </c>
      <c r="L60">
        <v>14</v>
      </c>
      <c r="M60">
        <v>42.526000000000003</v>
      </c>
      <c r="N60">
        <v>32.4</v>
      </c>
      <c r="O60">
        <v>9.5</v>
      </c>
      <c r="P60" s="4">
        <v>5.6500000000000002E-2</v>
      </c>
      <c r="Q60">
        <v>0.05</v>
      </c>
      <c r="R60" s="4">
        <v>2.29E-2</v>
      </c>
    </row>
    <row r="61" spans="2:18">
      <c r="B61">
        <v>57</v>
      </c>
      <c r="C61">
        <v>142.5</v>
      </c>
      <c r="D61">
        <v>26.2</v>
      </c>
      <c r="E61">
        <f t="shared" si="5"/>
        <v>2.1541178093530136E-5</v>
      </c>
      <c r="F61">
        <f t="shared" si="6"/>
        <v>6.4623534280590413E-5</v>
      </c>
      <c r="L61">
        <v>15</v>
      </c>
      <c r="M61">
        <v>45.526000000000003</v>
      </c>
      <c r="N61">
        <v>90.9</v>
      </c>
      <c r="O61" s="4">
        <v>12.4</v>
      </c>
      <c r="P61" s="4">
        <v>0.12239999999999999</v>
      </c>
      <c r="Q61">
        <v>0.13900000000000001</v>
      </c>
      <c r="R61" s="4">
        <v>0.45700000000000002</v>
      </c>
    </row>
    <row r="62" spans="2:18">
      <c r="B62">
        <v>58</v>
      </c>
      <c r="C62">
        <v>145</v>
      </c>
      <c r="D62">
        <v>41.7</v>
      </c>
      <c r="E62">
        <f t="shared" si="5"/>
        <v>3.4285004828252166E-5</v>
      </c>
      <c r="F62">
        <f t="shared" si="6"/>
        <v>1.028550144847565E-4</v>
      </c>
      <c r="L62">
        <v>16</v>
      </c>
      <c r="M62">
        <v>48.524999999999999</v>
      </c>
      <c r="N62">
        <v>89.9</v>
      </c>
      <c r="O62">
        <v>10.7</v>
      </c>
      <c r="P62" s="4">
        <v>0.14019999999999999</v>
      </c>
      <c r="Q62" s="4">
        <v>0.13700000000000001</v>
      </c>
      <c r="R62" s="4">
        <v>0.53200000000000003</v>
      </c>
    </row>
    <row r="63" spans="2:18">
      <c r="B63">
        <v>59</v>
      </c>
      <c r="C63">
        <v>147.5</v>
      </c>
      <c r="D63">
        <v>30.9</v>
      </c>
      <c r="E63">
        <f t="shared" si="5"/>
        <v>2.5405435232445849E-5</v>
      </c>
      <c r="F63">
        <f t="shared" si="6"/>
        <v>7.6216305697337551E-5</v>
      </c>
      <c r="L63">
        <v>17</v>
      </c>
      <c r="M63">
        <v>51.526000000000003</v>
      </c>
      <c r="N63">
        <v>23.2</v>
      </c>
      <c r="O63">
        <v>5.9</v>
      </c>
      <c r="P63">
        <v>6.5699999999999995E-2</v>
      </c>
      <c r="Q63">
        <v>3.5000000000000003E-2</v>
      </c>
      <c r="R63">
        <v>0</v>
      </c>
    </row>
    <row r="64" spans="2:18">
      <c r="B64">
        <v>60</v>
      </c>
      <c r="C64">
        <v>150</v>
      </c>
      <c r="D64">
        <v>55.3</v>
      </c>
      <c r="E64">
        <f t="shared" si="5"/>
        <v>4.5466685060008268E-5</v>
      </c>
      <c r="F64">
        <f t="shared" si="6"/>
        <v>1.3640005518002481E-4</v>
      </c>
      <c r="L64">
        <v>18</v>
      </c>
      <c r="M64">
        <v>54.526000000000003</v>
      </c>
      <c r="N64">
        <v>82.1</v>
      </c>
      <c r="O64">
        <v>11.8</v>
      </c>
      <c r="P64" s="4">
        <v>0.11559999999999999</v>
      </c>
      <c r="Q64" s="4">
        <v>0.126</v>
      </c>
      <c r="R64" s="4">
        <v>0.38700000000000001</v>
      </c>
    </row>
    <row r="65" spans="2:18">
      <c r="B65">
        <v>61</v>
      </c>
      <c r="C65">
        <v>152.5</v>
      </c>
      <c r="D65">
        <v>7.6</v>
      </c>
      <c r="E65">
        <f t="shared" si="5"/>
        <v>6.2485860118637042E-6</v>
      </c>
      <c r="F65">
        <f t="shared" si="6"/>
        <v>1.8745758035591113E-5</v>
      </c>
      <c r="L65">
        <v>19</v>
      </c>
      <c r="M65">
        <v>58.823999999999998</v>
      </c>
      <c r="N65">
        <v>62559.6</v>
      </c>
      <c r="O65">
        <v>9719.2999999999993</v>
      </c>
      <c r="P65">
        <v>0.10730000000000001</v>
      </c>
      <c r="Q65">
        <v>95.706000000000003</v>
      </c>
      <c r="R65" s="4">
        <v>0</v>
      </c>
    </row>
    <row r="66" spans="2:18">
      <c r="B66">
        <v>62</v>
      </c>
      <c r="C66">
        <v>155</v>
      </c>
      <c r="D66">
        <v>15.8</v>
      </c>
      <c r="E66">
        <f t="shared" si="5"/>
        <v>1.299048144571665E-5</v>
      </c>
      <c r="F66">
        <f t="shared" si="6"/>
        <v>3.897144433714995E-5</v>
      </c>
      <c r="L66" t="s">
        <v>22</v>
      </c>
      <c r="M66" t="s">
        <v>5</v>
      </c>
      <c r="N66" t="s">
        <v>6</v>
      </c>
      <c r="O66" t="s">
        <v>7</v>
      </c>
      <c r="P66" s="4" t="s">
        <v>8</v>
      </c>
      <c r="Q66" t="s">
        <v>9</v>
      </c>
      <c r="R66" t="s">
        <v>10</v>
      </c>
    </row>
    <row r="67" spans="2:18">
      <c r="B67">
        <v>63</v>
      </c>
      <c r="C67">
        <v>157.5</v>
      </c>
      <c r="D67">
        <v>39.200000000000003</v>
      </c>
      <c r="E67">
        <f t="shared" si="5"/>
        <v>3.2229548903297007E-5</v>
      </c>
      <c r="F67">
        <f t="shared" si="6"/>
        <v>9.6688646709891022E-5</v>
      </c>
      <c r="L67">
        <v>1</v>
      </c>
      <c r="M67">
        <v>0.52500000000000002</v>
      </c>
      <c r="N67">
        <v>1908.2</v>
      </c>
      <c r="O67">
        <v>628.6</v>
      </c>
      <c r="P67" s="4">
        <v>5.0599999999999999E-2</v>
      </c>
      <c r="Q67">
        <v>2.4750000000000001</v>
      </c>
      <c r="R67" s="4">
        <v>0.10100000000000001</v>
      </c>
    </row>
    <row r="68" spans="2:18">
      <c r="B68">
        <v>64</v>
      </c>
      <c r="C68">
        <v>160</v>
      </c>
      <c r="D68">
        <v>53.6</v>
      </c>
      <c r="E68">
        <f t="shared" si="5"/>
        <v>4.406897503103877E-5</v>
      </c>
      <c r="F68">
        <f t="shared" si="6"/>
        <v>1.3220692509311632E-4</v>
      </c>
      <c r="L68">
        <v>2</v>
      </c>
      <c r="M68">
        <v>3.5249999999999999</v>
      </c>
      <c r="N68">
        <v>14.1</v>
      </c>
      <c r="O68">
        <v>4.5</v>
      </c>
      <c r="P68" s="4">
        <v>5.2600000000000001E-2</v>
      </c>
      <c r="Q68">
        <v>1.7999999999999999E-2</v>
      </c>
      <c r="R68" s="4">
        <v>0.29199999999999998</v>
      </c>
    </row>
    <row r="69" spans="2:18">
      <c r="B69">
        <v>65</v>
      </c>
      <c r="C69">
        <v>162.5</v>
      </c>
      <c r="D69">
        <v>57</v>
      </c>
      <c r="E69">
        <f t="shared" si="5"/>
        <v>4.686439508897778E-5</v>
      </c>
      <c r="F69">
        <f t="shared" si="6"/>
        <v>1.4059318526693333E-4</v>
      </c>
      <c r="L69">
        <v>3</v>
      </c>
      <c r="M69">
        <v>6.5259999999999998</v>
      </c>
      <c r="N69">
        <v>26.7</v>
      </c>
      <c r="O69">
        <v>5.2</v>
      </c>
      <c r="P69" s="4">
        <v>8.5000000000000006E-2</v>
      </c>
      <c r="Q69">
        <v>3.5000000000000003E-2</v>
      </c>
      <c r="R69">
        <v>0.318</v>
      </c>
    </row>
    <row r="70" spans="2:18">
      <c r="B70">
        <v>66</v>
      </c>
      <c r="C70">
        <v>165</v>
      </c>
      <c r="D70">
        <v>19.8</v>
      </c>
      <c r="E70">
        <f t="shared" si="5"/>
        <v>1.6279210925644915E-5</v>
      </c>
      <c r="F70">
        <f t="shared" si="6"/>
        <v>4.8837632776934746E-5</v>
      </c>
      <c r="L70">
        <v>4</v>
      </c>
      <c r="M70">
        <v>9.5250000000000004</v>
      </c>
      <c r="N70">
        <v>137.19999999999999</v>
      </c>
      <c r="O70">
        <v>14.4</v>
      </c>
      <c r="P70" s="4">
        <v>0.1588</v>
      </c>
      <c r="Q70">
        <v>0.17799999999999999</v>
      </c>
      <c r="R70">
        <v>0.57599999999999996</v>
      </c>
    </row>
    <row r="71" spans="2:18">
      <c r="B71">
        <v>67</v>
      </c>
      <c r="C71">
        <v>167.5</v>
      </c>
      <c r="D71">
        <v>34.4</v>
      </c>
      <c r="E71">
        <f t="shared" si="5"/>
        <v>2.8283073527383086E-5</v>
      </c>
      <c r="F71">
        <f t="shared" si="6"/>
        <v>8.4849220582149253E-5</v>
      </c>
      <c r="L71">
        <v>5</v>
      </c>
      <c r="M71">
        <v>12.525</v>
      </c>
      <c r="N71">
        <v>41.5</v>
      </c>
      <c r="O71" s="4">
        <v>6.9</v>
      </c>
      <c r="P71" s="4">
        <v>9.98E-2</v>
      </c>
      <c r="Q71">
        <v>5.3999999999999999E-2</v>
      </c>
      <c r="R71" s="4">
        <v>0.751</v>
      </c>
    </row>
    <row r="72" spans="2:18">
      <c r="B72">
        <v>68</v>
      </c>
      <c r="C72">
        <v>170</v>
      </c>
      <c r="D72">
        <f>D71/2+D75/2</f>
        <v>46.45</v>
      </c>
      <c r="E72">
        <f t="shared" si="5"/>
        <v>3.8190371085666995E-5</v>
      </c>
      <c r="F72">
        <f t="shared" si="6"/>
        <v>1.1457111325700098E-4</v>
      </c>
      <c r="L72">
        <v>6</v>
      </c>
      <c r="M72">
        <v>15.526</v>
      </c>
      <c r="N72">
        <v>3.3</v>
      </c>
      <c r="O72" s="4">
        <v>3.4</v>
      </c>
      <c r="P72" s="4">
        <v>1.6199999999999999E-2</v>
      </c>
      <c r="Q72">
        <v>4.0000000000000001E-3</v>
      </c>
      <c r="R72">
        <v>0.20699999999999999</v>
      </c>
    </row>
    <row r="73" spans="2:18">
      <c r="B73">
        <v>69</v>
      </c>
      <c r="C73">
        <v>172.5</v>
      </c>
      <c r="D73">
        <f>D72/2+D75/2</f>
        <v>52.475000000000001</v>
      </c>
      <c r="E73">
        <f t="shared" si="5"/>
        <v>4.3144019864808934E-5</v>
      </c>
      <c r="F73">
        <f t="shared" si="6"/>
        <v>1.294320595944268E-4</v>
      </c>
      <c r="L73">
        <v>7</v>
      </c>
      <c r="M73">
        <v>18.526</v>
      </c>
      <c r="N73">
        <v>40.4</v>
      </c>
      <c r="O73">
        <v>6</v>
      </c>
      <c r="P73" s="4">
        <v>0.1119</v>
      </c>
      <c r="Q73">
        <v>5.1999999999999998E-2</v>
      </c>
      <c r="R73" s="4">
        <v>0.32200000000000001</v>
      </c>
    </row>
    <row r="74" spans="2:18">
      <c r="B74">
        <v>70</v>
      </c>
      <c r="C74">
        <v>175</v>
      </c>
      <c r="D74">
        <f>D73/2+D75/2</f>
        <v>55.487499999999997</v>
      </c>
      <c r="E74">
        <f t="shared" si="5"/>
        <v>4.5620844254379914E-5</v>
      </c>
      <c r="F74">
        <f t="shared" si="6"/>
        <v>1.3686253276313975E-4</v>
      </c>
      <c r="L74">
        <v>8</v>
      </c>
      <c r="M74">
        <v>21.524999999999999</v>
      </c>
      <c r="N74">
        <v>26.2</v>
      </c>
      <c r="O74">
        <v>5</v>
      </c>
      <c r="P74">
        <v>8.72E-2</v>
      </c>
      <c r="Q74">
        <v>3.4000000000000002E-2</v>
      </c>
      <c r="R74">
        <v>0.11700000000000001</v>
      </c>
    </row>
    <row r="75" spans="2:18">
      <c r="B75">
        <v>71</v>
      </c>
      <c r="C75">
        <v>177.5</v>
      </c>
      <c r="D75">
        <v>58.5</v>
      </c>
      <c r="E75">
        <f t="shared" si="5"/>
        <v>4.8097668643950873E-5</v>
      </c>
      <c r="F75">
        <f t="shared" si="6"/>
        <v>1.4429300593185262E-4</v>
      </c>
      <c r="L75">
        <v>9</v>
      </c>
      <c r="M75">
        <v>24.524999999999999</v>
      </c>
      <c r="N75">
        <v>41.7</v>
      </c>
      <c r="O75">
        <v>5.0999999999999996</v>
      </c>
      <c r="P75" s="4">
        <v>0.1368</v>
      </c>
      <c r="Q75">
        <v>5.3999999999999999E-2</v>
      </c>
      <c r="R75" s="4">
        <v>0.94499999999999995</v>
      </c>
    </row>
    <row r="76" spans="2:18">
      <c r="B76">
        <v>72</v>
      </c>
      <c r="C76">
        <v>180</v>
      </c>
      <c r="D76">
        <v>62.9</v>
      </c>
      <c r="E76">
        <f t="shared" si="5"/>
        <v>5.1715271071871969E-5</v>
      </c>
      <c r="F76">
        <f t="shared" si="6"/>
        <v>1.5514581321561592E-4</v>
      </c>
      <c r="L76">
        <v>10</v>
      </c>
      <c r="M76">
        <v>27.526</v>
      </c>
      <c r="N76">
        <v>30.9</v>
      </c>
      <c r="O76">
        <v>4.8</v>
      </c>
      <c r="P76" s="4">
        <v>0.1072</v>
      </c>
      <c r="Q76">
        <v>0.04</v>
      </c>
      <c r="R76" s="4">
        <v>1.6339999999999999</v>
      </c>
    </row>
    <row r="77" spans="2:18">
      <c r="B77">
        <v>73</v>
      </c>
      <c r="C77">
        <v>182.5</v>
      </c>
      <c r="D77">
        <v>38.700000000000003</v>
      </c>
      <c r="E77">
        <f t="shared" si="5"/>
        <v>3.1818457718305972E-5</v>
      </c>
      <c r="F77">
        <f t="shared" si="6"/>
        <v>9.5455373154917922E-5</v>
      </c>
      <c r="L77">
        <v>11</v>
      </c>
      <c r="M77">
        <v>30.524999999999999</v>
      </c>
      <c r="N77">
        <v>55.3</v>
      </c>
      <c r="O77" s="4">
        <v>6.7</v>
      </c>
      <c r="P77" s="4">
        <v>0.1381</v>
      </c>
      <c r="Q77">
        <v>7.1999999999999995E-2</v>
      </c>
      <c r="R77" s="4">
        <v>1.0329999999999999</v>
      </c>
    </row>
    <row r="78" spans="2:18">
      <c r="B78">
        <v>74</v>
      </c>
      <c r="C78">
        <v>185</v>
      </c>
      <c r="D78">
        <v>63.9</v>
      </c>
      <c r="E78">
        <f t="shared" si="5"/>
        <v>5.2537453441854047E-5</v>
      </c>
      <c r="F78">
        <f t="shared" si="6"/>
        <v>1.5761236032556215E-4</v>
      </c>
      <c r="L78">
        <v>12</v>
      </c>
      <c r="M78">
        <v>33.526000000000003</v>
      </c>
      <c r="N78">
        <v>7.6</v>
      </c>
      <c r="O78">
        <v>4.0999999999999996</v>
      </c>
      <c r="P78" s="4">
        <v>3.0700000000000002E-2</v>
      </c>
      <c r="Q78">
        <v>0.01</v>
      </c>
      <c r="R78" s="4">
        <v>0</v>
      </c>
    </row>
    <row r="79" spans="2:18">
      <c r="B79">
        <v>75</v>
      </c>
      <c r="C79">
        <v>187.5</v>
      </c>
      <c r="D79">
        <v>8.6</v>
      </c>
      <c r="E79">
        <f t="shared" si="5"/>
        <v>7.0707683818457714E-6</v>
      </c>
      <c r="F79">
        <f t="shared" si="6"/>
        <v>2.1212305145537313E-5</v>
      </c>
      <c r="L79">
        <v>13</v>
      </c>
      <c r="M79">
        <v>36.526000000000003</v>
      </c>
      <c r="N79">
        <v>15.8</v>
      </c>
      <c r="O79" s="4">
        <v>4.2</v>
      </c>
      <c r="P79" s="4">
        <v>6.2199999999999998E-2</v>
      </c>
      <c r="Q79">
        <v>0.02</v>
      </c>
      <c r="R79" s="4">
        <v>1.3280000000000001</v>
      </c>
    </row>
    <row r="80" spans="2:18">
      <c r="B80">
        <v>76</v>
      </c>
      <c r="C80">
        <v>190</v>
      </c>
      <c r="D80">
        <v>66.2</v>
      </c>
      <c r="E80">
        <f t="shared" si="5"/>
        <v>5.4428472892812794E-5</v>
      </c>
      <c r="F80">
        <f t="shared" si="6"/>
        <v>1.6328541867843837E-4</v>
      </c>
      <c r="L80">
        <v>14</v>
      </c>
      <c r="M80">
        <v>39.524999999999999</v>
      </c>
      <c r="N80">
        <v>39.200000000000003</v>
      </c>
      <c r="O80">
        <v>6.4</v>
      </c>
      <c r="P80">
        <v>0.1021</v>
      </c>
      <c r="Q80">
        <v>5.0999999999999997E-2</v>
      </c>
      <c r="R80" s="4">
        <v>1.264</v>
      </c>
    </row>
    <row r="81" spans="2:18">
      <c r="B81">
        <v>77</v>
      </c>
      <c r="C81">
        <v>192.5</v>
      </c>
      <c r="D81">
        <v>47.2</v>
      </c>
      <c r="E81">
        <f t="shared" si="5"/>
        <v>3.8807007863153538E-5</v>
      </c>
      <c r="F81">
        <f t="shared" si="6"/>
        <v>1.1642102358946061E-4</v>
      </c>
      <c r="L81">
        <v>15</v>
      </c>
      <c r="M81">
        <v>42.526000000000003</v>
      </c>
      <c r="N81">
        <v>53.6</v>
      </c>
      <c r="O81">
        <v>8.1</v>
      </c>
      <c r="P81" s="4">
        <v>0.1103</v>
      </c>
      <c r="Q81">
        <v>6.9000000000000006E-2</v>
      </c>
      <c r="R81">
        <v>0.308</v>
      </c>
    </row>
    <row r="82" spans="2:18">
      <c r="B82">
        <v>78</v>
      </c>
      <c r="C82">
        <v>195</v>
      </c>
      <c r="D82">
        <v>56.5</v>
      </c>
      <c r="E82">
        <f t="shared" si="5"/>
        <v>4.6453303903986751E-5</v>
      </c>
      <c r="F82">
        <f t="shared" si="6"/>
        <v>1.3935991171196025E-4</v>
      </c>
      <c r="L82">
        <v>16</v>
      </c>
      <c r="M82">
        <v>45.524999999999999</v>
      </c>
      <c r="N82">
        <v>57</v>
      </c>
      <c r="O82">
        <v>7.8</v>
      </c>
      <c r="P82">
        <v>0.1217</v>
      </c>
      <c r="Q82">
        <v>7.3999999999999996E-2</v>
      </c>
      <c r="R82" s="4">
        <v>0.79300000000000004</v>
      </c>
    </row>
    <row r="83" spans="2:18">
      <c r="B83">
        <v>79</v>
      </c>
      <c r="C83">
        <v>197.5</v>
      </c>
      <c r="D83">
        <v>82.7</v>
      </c>
      <c r="E83">
        <f t="shared" si="5"/>
        <v>6.7994481997516891E-5</v>
      </c>
      <c r="F83">
        <f t="shared" si="6"/>
        <v>2.0398344599255067E-4</v>
      </c>
      <c r="L83">
        <v>17</v>
      </c>
      <c r="M83">
        <v>48.526000000000003</v>
      </c>
      <c r="N83">
        <v>19.8</v>
      </c>
      <c r="O83">
        <v>8.1999999999999993</v>
      </c>
      <c r="P83" s="4">
        <v>4.0399999999999998E-2</v>
      </c>
      <c r="Q83">
        <v>2.5999999999999999E-2</v>
      </c>
      <c r="R83" s="4">
        <v>1.7410000000000001</v>
      </c>
    </row>
    <row r="84" spans="2:18">
      <c r="B84">
        <v>80</v>
      </c>
      <c r="C84">
        <v>200</v>
      </c>
      <c r="D84">
        <v>122</v>
      </c>
      <c r="E84">
        <f t="shared" si="5"/>
        <v>1.0030624913781212E-4</v>
      </c>
      <c r="F84">
        <f t="shared" si="6"/>
        <v>3.0091874741343633E-4</v>
      </c>
      <c r="L84">
        <v>18</v>
      </c>
      <c r="M84">
        <v>54.526000000000003</v>
      </c>
      <c r="N84">
        <v>34.4</v>
      </c>
      <c r="O84">
        <v>6.4</v>
      </c>
      <c r="P84" s="4">
        <v>8.9700000000000002E-2</v>
      </c>
      <c r="Q84">
        <v>4.4999999999999998E-2</v>
      </c>
      <c r="R84" s="4">
        <v>1.2150000000000001</v>
      </c>
    </row>
    <row r="85" spans="2:18">
      <c r="B85">
        <v>81</v>
      </c>
      <c r="C85">
        <v>202.5</v>
      </c>
      <c r="D85">
        <v>49.8</v>
      </c>
      <c r="E85">
        <f t="shared" si="5"/>
        <v>4.0944682025106909E-5</v>
      </c>
      <c r="F85">
        <f t="shared" si="6"/>
        <v>1.2283404607532072E-4</v>
      </c>
      <c r="L85">
        <v>19</v>
      </c>
      <c r="M85">
        <v>58.825000000000003</v>
      </c>
      <c r="N85">
        <v>74543.399999999994</v>
      </c>
      <c r="O85">
        <v>10436.9</v>
      </c>
      <c r="P85" s="4">
        <v>0.11899999999999999</v>
      </c>
      <c r="Q85">
        <v>96.688999999999993</v>
      </c>
      <c r="R85" s="4">
        <v>0</v>
      </c>
    </row>
    <row r="86" spans="2:18">
      <c r="B86">
        <v>82</v>
      </c>
      <c r="C86">
        <v>205</v>
      </c>
      <c r="D86">
        <v>38.1</v>
      </c>
      <c r="E86">
        <f t="shared" si="5"/>
        <v>3.1325148296316723E-5</v>
      </c>
      <c r="F86">
        <f t="shared" si="6"/>
        <v>9.3975444888950163E-5</v>
      </c>
      <c r="L86" t="s">
        <v>22</v>
      </c>
      <c r="M86" t="s">
        <v>5</v>
      </c>
      <c r="N86" t="s">
        <v>6</v>
      </c>
      <c r="O86" t="s">
        <v>7</v>
      </c>
      <c r="P86" s="4" t="s">
        <v>8</v>
      </c>
      <c r="Q86" t="s">
        <v>9</v>
      </c>
      <c r="R86" s="4" t="s">
        <v>10</v>
      </c>
    </row>
    <row r="87" spans="2:18">
      <c r="B87">
        <v>83</v>
      </c>
      <c r="C87">
        <v>207.5</v>
      </c>
      <c r="D87">
        <v>105.1</v>
      </c>
      <c r="E87">
        <f t="shared" si="5"/>
        <v>8.6411367085115177E-5</v>
      </c>
      <c r="F87">
        <f t="shared" si="6"/>
        <v>2.5923410125534553E-4</v>
      </c>
      <c r="L87">
        <v>1</v>
      </c>
      <c r="M87">
        <v>0.52600000000000002</v>
      </c>
      <c r="N87">
        <v>1573.2</v>
      </c>
      <c r="O87">
        <v>632.20000000000005</v>
      </c>
      <c r="P87">
        <v>4.1500000000000002E-2</v>
      </c>
      <c r="Q87">
        <v>2.1320000000000001</v>
      </c>
      <c r="R87" s="4">
        <v>8.5999999999999993E-2</v>
      </c>
    </row>
    <row r="88" spans="2:18">
      <c r="B88">
        <v>84</v>
      </c>
      <c r="C88">
        <v>210</v>
      </c>
      <c r="D88">
        <v>67.8</v>
      </c>
      <c r="E88">
        <f t="shared" si="5"/>
        <v>5.5743964684784106E-5</v>
      </c>
      <c r="F88">
        <f t="shared" si="6"/>
        <v>1.6723189405435231E-4</v>
      </c>
      <c r="L88">
        <v>2</v>
      </c>
      <c r="M88">
        <v>3.5259999999999998</v>
      </c>
      <c r="N88">
        <v>58.5</v>
      </c>
      <c r="O88">
        <v>8.8000000000000007</v>
      </c>
      <c r="P88" s="4">
        <v>0.1108</v>
      </c>
      <c r="Q88">
        <v>7.9000000000000001E-2</v>
      </c>
      <c r="R88" s="4">
        <v>1.0469999999999999</v>
      </c>
    </row>
    <row r="89" spans="2:18">
      <c r="B89">
        <v>85</v>
      </c>
      <c r="C89">
        <v>212.5</v>
      </c>
      <c r="D89">
        <v>64.099999999999994</v>
      </c>
      <c r="E89">
        <f t="shared" si="5"/>
        <v>5.2701889915850445E-5</v>
      </c>
      <c r="F89">
        <f t="shared" si="6"/>
        <v>1.5810566974755133E-4</v>
      </c>
      <c r="L89">
        <v>3</v>
      </c>
      <c r="M89">
        <v>6.5259999999999998</v>
      </c>
      <c r="N89">
        <v>62.9</v>
      </c>
      <c r="O89">
        <v>9.1999999999999993</v>
      </c>
      <c r="P89" s="4">
        <v>0.1137</v>
      </c>
      <c r="Q89">
        <v>8.5000000000000006E-2</v>
      </c>
      <c r="R89" s="4">
        <v>0.71099999999999997</v>
      </c>
    </row>
    <row r="90" spans="2:18">
      <c r="B90">
        <v>86</v>
      </c>
      <c r="C90">
        <v>215</v>
      </c>
      <c r="D90">
        <v>64.599999999999994</v>
      </c>
      <c r="E90">
        <f t="shared" ref="E90:E153" si="7">$B$2*10^(-6)*D90/$C$2*7.45*10^(-6)*10^6/$D$2*2*60</f>
        <v>5.3112981100841481E-5</v>
      </c>
      <c r="F90">
        <f t="shared" ref="F90:F153" si="8">E90*3</f>
        <v>1.5933894330252444E-4</v>
      </c>
      <c r="L90">
        <v>4</v>
      </c>
      <c r="M90">
        <v>9.5259999999999998</v>
      </c>
      <c r="N90">
        <v>38.700000000000003</v>
      </c>
      <c r="O90">
        <v>9.1999999999999993</v>
      </c>
      <c r="P90">
        <v>6.9699999999999998E-2</v>
      </c>
      <c r="Q90">
        <v>5.1999999999999998E-2</v>
      </c>
      <c r="R90" s="4">
        <v>0.46600000000000003</v>
      </c>
    </row>
    <row r="91" spans="2:18">
      <c r="B91">
        <v>87</v>
      </c>
      <c r="C91">
        <v>217.5</v>
      </c>
      <c r="D91">
        <v>73.5</v>
      </c>
      <c r="E91">
        <f t="shared" si="7"/>
        <v>6.0430404193681891E-5</v>
      </c>
      <c r="F91">
        <f t="shared" si="8"/>
        <v>1.8129121258104569E-4</v>
      </c>
      <c r="L91">
        <v>5</v>
      </c>
      <c r="M91">
        <v>12.526</v>
      </c>
      <c r="N91">
        <v>63.9</v>
      </c>
      <c r="O91">
        <v>11.5</v>
      </c>
      <c r="P91" s="4">
        <v>9.2999999999999999E-2</v>
      </c>
      <c r="Q91">
        <v>8.6999999999999994E-2</v>
      </c>
      <c r="R91" s="4">
        <v>1.153</v>
      </c>
    </row>
    <row r="92" spans="2:18">
      <c r="B92">
        <v>88</v>
      </c>
      <c r="C92">
        <v>220</v>
      </c>
      <c r="D92">
        <f>D91/2+D95/2</f>
        <v>72.8</v>
      </c>
      <c r="E92">
        <f t="shared" si="7"/>
        <v>5.985487653469443E-5</v>
      </c>
      <c r="F92">
        <f t="shared" si="8"/>
        <v>1.7956462960408328E-4</v>
      </c>
      <c r="L92">
        <v>6</v>
      </c>
      <c r="M92">
        <v>15.526</v>
      </c>
      <c r="N92">
        <v>8.6</v>
      </c>
      <c r="O92">
        <v>6.8</v>
      </c>
      <c r="P92" s="4">
        <v>2.12E-2</v>
      </c>
      <c r="Q92">
        <v>1.2E-2</v>
      </c>
      <c r="R92" s="4">
        <v>2.331</v>
      </c>
    </row>
    <row r="93" spans="2:18">
      <c r="B93">
        <v>89</v>
      </c>
      <c r="C93">
        <v>222.5</v>
      </c>
      <c r="D93">
        <f>D92/2+D95/2</f>
        <v>72.449999999999989</v>
      </c>
      <c r="E93">
        <f t="shared" si="7"/>
        <v>5.9567112705200703E-5</v>
      </c>
      <c r="F93">
        <f t="shared" si="8"/>
        <v>1.7870133811560211E-4</v>
      </c>
      <c r="L93">
        <v>7</v>
      </c>
      <c r="M93">
        <v>18.524999999999999</v>
      </c>
      <c r="N93">
        <v>66.2</v>
      </c>
      <c r="O93">
        <v>11.8</v>
      </c>
      <c r="P93" s="4">
        <v>9.3600000000000003E-2</v>
      </c>
      <c r="Q93">
        <v>0.09</v>
      </c>
      <c r="R93" s="4">
        <v>1.389</v>
      </c>
    </row>
    <row r="94" spans="2:18">
      <c r="B94">
        <v>90</v>
      </c>
      <c r="C94">
        <v>225</v>
      </c>
      <c r="D94">
        <f>D93/2+D95/2</f>
        <v>72.274999999999991</v>
      </c>
      <c r="E94">
        <f t="shared" si="7"/>
        <v>5.9423230790453836E-5</v>
      </c>
      <c r="F94">
        <f t="shared" si="8"/>
        <v>1.7826969237136152E-4</v>
      </c>
      <c r="L94">
        <v>8</v>
      </c>
      <c r="M94">
        <v>21.526</v>
      </c>
      <c r="N94">
        <v>47.2</v>
      </c>
      <c r="O94">
        <v>10.6</v>
      </c>
      <c r="P94" s="4">
        <v>7.4300000000000005E-2</v>
      </c>
      <c r="Q94">
        <v>6.4000000000000001E-2</v>
      </c>
      <c r="R94" s="4">
        <v>1.181</v>
      </c>
    </row>
    <row r="95" spans="2:18">
      <c r="B95">
        <v>91</v>
      </c>
      <c r="C95">
        <v>227.5</v>
      </c>
      <c r="D95">
        <v>72.099999999999994</v>
      </c>
      <c r="E95">
        <f t="shared" si="7"/>
        <v>5.9279348875706989E-5</v>
      </c>
      <c r="F95">
        <f t="shared" si="8"/>
        <v>1.7783804662712096E-4</v>
      </c>
      <c r="L95">
        <v>9</v>
      </c>
      <c r="M95">
        <v>24.526</v>
      </c>
      <c r="N95">
        <v>56.5</v>
      </c>
      <c r="O95">
        <v>9.3000000000000007</v>
      </c>
      <c r="P95">
        <v>0.1007</v>
      </c>
      <c r="Q95">
        <v>7.6999999999999999E-2</v>
      </c>
      <c r="R95">
        <v>0.96</v>
      </c>
    </row>
    <row r="96" spans="2:18">
      <c r="B96">
        <v>92</v>
      </c>
      <c r="C96">
        <v>230</v>
      </c>
      <c r="D96">
        <v>61.1</v>
      </c>
      <c r="E96">
        <f t="shared" si="7"/>
        <v>5.0235342805904258E-5</v>
      </c>
      <c r="F96">
        <f t="shared" si="8"/>
        <v>1.5070602841771278E-4</v>
      </c>
      <c r="L96">
        <v>10</v>
      </c>
      <c r="M96">
        <v>27.526</v>
      </c>
      <c r="N96">
        <v>82.7</v>
      </c>
      <c r="O96">
        <v>12.8</v>
      </c>
      <c r="P96" s="4">
        <v>0.1077</v>
      </c>
      <c r="Q96" s="4">
        <v>0.112</v>
      </c>
      <c r="R96" s="4">
        <v>1.135</v>
      </c>
    </row>
    <row r="97" spans="2:18">
      <c r="B97">
        <v>93</v>
      </c>
      <c r="C97">
        <v>232.5</v>
      </c>
      <c r="D97">
        <v>99.1</v>
      </c>
      <c r="E97">
        <f t="shared" si="7"/>
        <v>8.1478272865222775E-5</v>
      </c>
      <c r="F97">
        <f t="shared" si="8"/>
        <v>2.4443481859566833E-4</v>
      </c>
      <c r="L97">
        <v>11</v>
      </c>
      <c r="M97">
        <v>30.524999999999999</v>
      </c>
      <c r="N97">
        <v>122</v>
      </c>
      <c r="O97">
        <v>15.5</v>
      </c>
      <c r="P97">
        <v>0.13109999999999999</v>
      </c>
      <c r="Q97">
        <v>0.16500000000000001</v>
      </c>
      <c r="R97" s="4">
        <v>1.302</v>
      </c>
    </row>
    <row r="98" spans="2:18">
      <c r="B98">
        <v>94</v>
      </c>
      <c r="C98">
        <v>235</v>
      </c>
      <c r="D98">
        <v>44</v>
      </c>
      <c r="E98">
        <f t="shared" si="7"/>
        <v>3.6176024279210926E-5</v>
      </c>
      <c r="F98">
        <f t="shared" si="8"/>
        <v>1.0852807283763278E-4</v>
      </c>
      <c r="L98">
        <v>12</v>
      </c>
      <c r="M98">
        <v>33.526000000000003</v>
      </c>
      <c r="N98">
        <v>49.8</v>
      </c>
      <c r="O98">
        <v>9.5</v>
      </c>
      <c r="P98">
        <v>8.77E-2</v>
      </c>
      <c r="Q98">
        <v>6.7000000000000004E-2</v>
      </c>
      <c r="R98" s="4">
        <v>0.76800000000000002</v>
      </c>
    </row>
    <row r="99" spans="2:18">
      <c r="B99">
        <v>95</v>
      </c>
      <c r="C99">
        <v>237.5</v>
      </c>
      <c r="D99">
        <v>49.2</v>
      </c>
      <c r="E99">
        <f t="shared" si="7"/>
        <v>4.0451372603117667E-5</v>
      </c>
      <c r="F99">
        <f t="shared" si="8"/>
        <v>1.21354117809353E-4</v>
      </c>
      <c r="L99">
        <v>13</v>
      </c>
      <c r="M99">
        <v>39.526000000000003</v>
      </c>
      <c r="N99">
        <v>38.1</v>
      </c>
      <c r="O99">
        <v>10</v>
      </c>
      <c r="P99">
        <v>6.3399999999999998E-2</v>
      </c>
      <c r="Q99">
        <v>5.1999999999999998E-2</v>
      </c>
      <c r="R99" s="4">
        <v>0.505</v>
      </c>
    </row>
    <row r="100" spans="2:18">
      <c r="B100">
        <v>96</v>
      </c>
      <c r="C100">
        <v>240</v>
      </c>
      <c r="D100">
        <v>109.4</v>
      </c>
      <c r="E100">
        <f t="shared" si="7"/>
        <v>8.9946751276038053E-5</v>
      </c>
      <c r="F100">
        <f t="shared" si="8"/>
        <v>2.6984025382811416E-4</v>
      </c>
      <c r="L100">
        <v>14</v>
      </c>
      <c r="M100">
        <v>42.524999999999999</v>
      </c>
      <c r="N100">
        <v>105.1</v>
      </c>
      <c r="O100">
        <v>16.3</v>
      </c>
      <c r="P100">
        <v>0.1072</v>
      </c>
      <c r="Q100">
        <v>0.14199999999999999</v>
      </c>
      <c r="R100" s="4">
        <v>1.238</v>
      </c>
    </row>
    <row r="101" spans="2:18">
      <c r="B101">
        <v>97</v>
      </c>
      <c r="C101">
        <v>242.5</v>
      </c>
      <c r="D101">
        <v>46.4</v>
      </c>
      <c r="E101">
        <f t="shared" si="7"/>
        <v>3.8149261967167878E-5</v>
      </c>
      <c r="F101">
        <f t="shared" si="8"/>
        <v>1.1444778590150363E-4</v>
      </c>
      <c r="L101">
        <v>15</v>
      </c>
      <c r="M101">
        <v>45.526000000000003</v>
      </c>
      <c r="N101">
        <v>67.8</v>
      </c>
      <c r="O101">
        <v>12.8</v>
      </c>
      <c r="P101">
        <v>8.8400000000000006E-2</v>
      </c>
      <c r="Q101">
        <v>9.1999999999999998E-2</v>
      </c>
      <c r="R101" s="4">
        <v>1.44</v>
      </c>
    </row>
    <row r="102" spans="2:18">
      <c r="B102">
        <v>98</v>
      </c>
      <c r="C102">
        <v>245</v>
      </c>
      <c r="D102">
        <v>64.5</v>
      </c>
      <c r="E102">
        <f t="shared" si="7"/>
        <v>5.3030762863843282E-5</v>
      </c>
      <c r="F102">
        <f t="shared" si="8"/>
        <v>1.5909228859152985E-4</v>
      </c>
      <c r="L102">
        <v>16</v>
      </c>
      <c r="M102">
        <v>48.526000000000003</v>
      </c>
      <c r="N102">
        <v>64.099999999999994</v>
      </c>
      <c r="O102">
        <v>13.6</v>
      </c>
      <c r="P102">
        <v>7.8299999999999995E-2</v>
      </c>
      <c r="Q102">
        <v>8.6999999999999994E-2</v>
      </c>
      <c r="R102" s="4">
        <v>0.96</v>
      </c>
    </row>
    <row r="103" spans="2:18">
      <c r="B103">
        <v>99</v>
      </c>
      <c r="C103">
        <v>247.5</v>
      </c>
      <c r="D103">
        <v>103.5</v>
      </c>
      <c r="E103">
        <f t="shared" si="7"/>
        <v>8.5095875293143871E-5</v>
      </c>
      <c r="F103">
        <f t="shared" si="8"/>
        <v>2.552876258794316E-4</v>
      </c>
      <c r="L103">
        <v>17</v>
      </c>
      <c r="M103">
        <v>51.524999999999999</v>
      </c>
      <c r="N103">
        <v>64.599999999999994</v>
      </c>
      <c r="O103">
        <v>12.1</v>
      </c>
      <c r="P103">
        <v>8.9200000000000002E-2</v>
      </c>
      <c r="Q103">
        <v>8.7999999999999995E-2</v>
      </c>
      <c r="R103" s="4">
        <v>2.105</v>
      </c>
    </row>
    <row r="104" spans="2:18">
      <c r="B104">
        <v>100</v>
      </c>
      <c r="C104">
        <v>250</v>
      </c>
      <c r="D104">
        <v>84.9</v>
      </c>
      <c r="E104">
        <f t="shared" si="7"/>
        <v>6.9803283211477445E-5</v>
      </c>
      <c r="F104">
        <f t="shared" si="8"/>
        <v>2.0940984963443234E-4</v>
      </c>
      <c r="L104">
        <v>18</v>
      </c>
      <c r="M104">
        <v>54.526000000000003</v>
      </c>
      <c r="N104">
        <v>73.5</v>
      </c>
      <c r="O104">
        <v>11</v>
      </c>
      <c r="P104" s="4">
        <v>0.111</v>
      </c>
      <c r="Q104">
        <v>0.1</v>
      </c>
      <c r="R104" s="4">
        <v>1.466</v>
      </c>
    </row>
    <row r="105" spans="2:18">
      <c r="B105">
        <v>101</v>
      </c>
      <c r="C105">
        <v>252.5</v>
      </c>
      <c r="D105">
        <v>69.900000000000006</v>
      </c>
      <c r="E105">
        <f t="shared" si="7"/>
        <v>5.7470547661746442E-5</v>
      </c>
      <c r="F105">
        <f t="shared" si="8"/>
        <v>1.7241164298523932E-4</v>
      </c>
      <c r="L105">
        <v>19</v>
      </c>
      <c r="M105">
        <v>58.825000000000003</v>
      </c>
      <c r="N105">
        <v>71159.3</v>
      </c>
      <c r="O105">
        <v>10588.6</v>
      </c>
      <c r="P105" s="4">
        <v>0.112</v>
      </c>
      <c r="Q105">
        <v>96.418000000000006</v>
      </c>
      <c r="R105">
        <v>153.245</v>
      </c>
    </row>
    <row r="106" spans="2:18">
      <c r="B106">
        <v>102</v>
      </c>
      <c r="C106">
        <v>255</v>
      </c>
      <c r="D106">
        <v>40.4</v>
      </c>
      <c r="E106">
        <f t="shared" si="7"/>
        <v>3.3216167747275484E-5</v>
      </c>
      <c r="F106">
        <f t="shared" si="8"/>
        <v>9.9648503241826444E-5</v>
      </c>
      <c r="L106" t="s">
        <v>22</v>
      </c>
      <c r="M106" t="s">
        <v>5</v>
      </c>
      <c r="N106" t="s">
        <v>6</v>
      </c>
      <c r="O106" t="s">
        <v>7</v>
      </c>
      <c r="P106" t="s">
        <v>8</v>
      </c>
      <c r="Q106" t="s">
        <v>9</v>
      </c>
      <c r="R106" s="4" t="s">
        <v>10</v>
      </c>
    </row>
    <row r="107" spans="2:18">
      <c r="B107">
        <v>103</v>
      </c>
      <c r="C107">
        <v>257.5</v>
      </c>
      <c r="D107">
        <v>93.9</v>
      </c>
      <c r="E107">
        <f t="shared" si="7"/>
        <v>7.7202924541316034E-5</v>
      </c>
      <c r="F107">
        <f t="shared" si="8"/>
        <v>2.3160877362394811E-4</v>
      </c>
      <c r="L107">
        <v>1</v>
      </c>
      <c r="M107">
        <v>0.52500000000000002</v>
      </c>
      <c r="N107">
        <v>1073</v>
      </c>
      <c r="O107">
        <v>627.29999999999995</v>
      </c>
      <c r="P107" s="4">
        <v>2.8500000000000001E-2</v>
      </c>
      <c r="Q107">
        <v>1.5309999999999999</v>
      </c>
      <c r="R107" s="4">
        <v>7.3800000000000004E-2</v>
      </c>
    </row>
    <row r="108" spans="2:18">
      <c r="B108">
        <v>104</v>
      </c>
      <c r="C108">
        <v>260</v>
      </c>
      <c r="D108">
        <v>80.8</v>
      </c>
      <c r="E108">
        <f t="shared" si="7"/>
        <v>6.6432335494550967E-5</v>
      </c>
      <c r="F108">
        <f t="shared" si="8"/>
        <v>1.9929700648365289E-4</v>
      </c>
      <c r="L108">
        <v>2</v>
      </c>
      <c r="M108">
        <v>3.5249999999999999</v>
      </c>
      <c r="N108">
        <v>72.099999999999994</v>
      </c>
      <c r="O108">
        <v>12.3</v>
      </c>
      <c r="P108">
        <v>9.7699999999999995E-2</v>
      </c>
      <c r="Q108">
        <v>0.10299999999999999</v>
      </c>
      <c r="R108" s="4">
        <v>1.589</v>
      </c>
    </row>
    <row r="109" spans="2:18">
      <c r="B109">
        <v>105</v>
      </c>
      <c r="C109">
        <v>262.5</v>
      </c>
      <c r="D109">
        <v>84.7</v>
      </c>
      <c r="E109">
        <f t="shared" si="7"/>
        <v>6.9638846737481034E-5</v>
      </c>
      <c r="F109">
        <f t="shared" si="8"/>
        <v>2.089165402124431E-4</v>
      </c>
      <c r="L109">
        <v>3</v>
      </c>
      <c r="M109">
        <v>6.5259999999999998</v>
      </c>
      <c r="N109">
        <v>61.1</v>
      </c>
      <c r="O109">
        <v>12.4</v>
      </c>
      <c r="P109">
        <v>8.2100000000000006E-2</v>
      </c>
      <c r="Q109">
        <v>8.6999999999999994E-2</v>
      </c>
      <c r="R109" s="4">
        <v>1.2649999999999999</v>
      </c>
    </row>
    <row r="110" spans="2:18">
      <c r="B110">
        <v>106</v>
      </c>
      <c r="C110">
        <v>265</v>
      </c>
      <c r="D110">
        <v>64.3</v>
      </c>
      <c r="E110">
        <f t="shared" si="7"/>
        <v>5.2866326389846857E-5</v>
      </c>
      <c r="F110">
        <f t="shared" si="8"/>
        <v>1.5859897916954056E-4</v>
      </c>
      <c r="L110">
        <v>4</v>
      </c>
      <c r="M110">
        <v>9.5250000000000004</v>
      </c>
      <c r="N110">
        <v>99.1</v>
      </c>
      <c r="O110">
        <v>14.9</v>
      </c>
      <c r="P110">
        <v>0.111</v>
      </c>
      <c r="Q110">
        <v>0.14099999999999999</v>
      </c>
      <c r="R110" s="4">
        <v>1.5269999999999999</v>
      </c>
    </row>
    <row r="111" spans="2:18">
      <c r="B111">
        <v>107</v>
      </c>
      <c r="C111">
        <v>267.5</v>
      </c>
      <c r="D111">
        <v>95</v>
      </c>
      <c r="E111">
        <f t="shared" si="7"/>
        <v>7.8107325148296311E-5</v>
      </c>
      <c r="F111">
        <f t="shared" si="8"/>
        <v>2.3432197544488893E-4</v>
      </c>
      <c r="L111">
        <v>5</v>
      </c>
      <c r="M111">
        <v>12.526</v>
      </c>
      <c r="N111">
        <v>44</v>
      </c>
      <c r="O111">
        <v>13</v>
      </c>
      <c r="P111">
        <v>5.6599999999999998E-2</v>
      </c>
      <c r="Q111">
        <v>6.3E-2</v>
      </c>
      <c r="R111" s="4">
        <v>0.86</v>
      </c>
    </row>
    <row r="112" spans="2:18">
      <c r="B112">
        <v>108</v>
      </c>
      <c r="C112">
        <v>270</v>
      </c>
      <c r="D112">
        <v>39.6</v>
      </c>
      <c r="E112">
        <f t="shared" si="7"/>
        <v>3.2558421851289831E-5</v>
      </c>
      <c r="F112">
        <f t="shared" si="8"/>
        <v>9.7675265553869492E-5</v>
      </c>
      <c r="L112">
        <v>6</v>
      </c>
      <c r="M112">
        <v>15.526</v>
      </c>
      <c r="N112">
        <v>49.2</v>
      </c>
      <c r="O112">
        <v>10.6</v>
      </c>
      <c r="P112">
        <v>7.7100000000000002E-2</v>
      </c>
      <c r="Q112">
        <v>7.0000000000000007E-2</v>
      </c>
      <c r="R112" s="4">
        <v>0.89600000000000002</v>
      </c>
    </row>
    <row r="113" spans="2:19">
      <c r="B113">
        <v>109</v>
      </c>
      <c r="C113">
        <v>272.5</v>
      </c>
      <c r="D113">
        <f>D112/2+D115/2</f>
        <v>60.2</v>
      </c>
      <c r="E113">
        <f t="shared" si="7"/>
        <v>4.9495378672920385E-5</v>
      </c>
      <c r="F113">
        <f t="shared" si="8"/>
        <v>1.4848613601876117E-4</v>
      </c>
      <c r="L113">
        <v>7</v>
      </c>
      <c r="M113">
        <v>18.524999999999999</v>
      </c>
      <c r="N113">
        <v>109.4</v>
      </c>
      <c r="O113">
        <v>16.5</v>
      </c>
      <c r="P113">
        <v>0.1103</v>
      </c>
      <c r="Q113">
        <v>0.156</v>
      </c>
      <c r="R113" s="4">
        <v>1.4630000000000001</v>
      </c>
    </row>
    <row r="114" spans="2:19">
      <c r="B114">
        <v>110</v>
      </c>
      <c r="C114">
        <v>275</v>
      </c>
      <c r="D114">
        <f>D113/2+D115/2</f>
        <v>70.5</v>
      </c>
      <c r="E114">
        <f t="shared" si="7"/>
        <v>5.796385708373569E-5</v>
      </c>
      <c r="F114">
        <f t="shared" si="8"/>
        <v>1.7389157125120706E-4</v>
      </c>
      <c r="L114">
        <v>8</v>
      </c>
      <c r="M114">
        <v>21.526</v>
      </c>
      <c r="N114">
        <v>46.4</v>
      </c>
      <c r="O114">
        <v>10.7</v>
      </c>
      <c r="P114">
        <v>7.2300000000000003E-2</v>
      </c>
      <c r="Q114">
        <v>6.6000000000000003E-2</v>
      </c>
      <c r="R114" s="4">
        <v>1.718</v>
      </c>
    </row>
    <row r="115" spans="2:19">
      <c r="B115">
        <v>111</v>
      </c>
      <c r="C115">
        <v>277.5</v>
      </c>
      <c r="D115">
        <v>80.8</v>
      </c>
      <c r="E115">
        <f t="shared" si="7"/>
        <v>6.6432335494550967E-5</v>
      </c>
      <c r="F115">
        <f t="shared" si="8"/>
        <v>1.9929700648365289E-4</v>
      </c>
      <c r="L115">
        <v>9</v>
      </c>
      <c r="M115">
        <v>24.526</v>
      </c>
      <c r="N115">
        <v>64.5</v>
      </c>
      <c r="O115">
        <v>15.1</v>
      </c>
      <c r="P115">
        <v>7.1199999999999999E-2</v>
      </c>
      <c r="Q115">
        <v>9.1999999999999998E-2</v>
      </c>
      <c r="R115" s="4">
        <v>1.597</v>
      </c>
    </row>
    <row r="116" spans="2:19">
      <c r="B116">
        <v>112</v>
      </c>
      <c r="C116">
        <v>280</v>
      </c>
      <c r="D116">
        <v>67.900000000000006</v>
      </c>
      <c r="E116">
        <f t="shared" si="7"/>
        <v>5.5826182921782312E-5</v>
      </c>
      <c r="F116">
        <f t="shared" si="8"/>
        <v>1.6747854876534695E-4</v>
      </c>
      <c r="L116">
        <v>10</v>
      </c>
      <c r="M116">
        <v>27.524999999999999</v>
      </c>
      <c r="N116">
        <v>103.5</v>
      </c>
      <c r="O116">
        <v>15.5</v>
      </c>
      <c r="P116">
        <v>0.111</v>
      </c>
      <c r="Q116">
        <v>0.14799999999999999</v>
      </c>
      <c r="R116">
        <v>1.9510000000000001</v>
      </c>
    </row>
    <row r="117" spans="2:19">
      <c r="B117">
        <v>113</v>
      </c>
      <c r="C117">
        <v>282.5</v>
      </c>
      <c r="D117">
        <v>73.099999999999994</v>
      </c>
      <c r="E117">
        <f t="shared" si="7"/>
        <v>6.0101531245689034E-5</v>
      </c>
      <c r="F117">
        <f t="shared" si="8"/>
        <v>1.8030459373706711E-4</v>
      </c>
      <c r="L117">
        <v>11</v>
      </c>
      <c r="M117">
        <v>30.524999999999999</v>
      </c>
      <c r="N117">
        <v>84.9</v>
      </c>
      <c r="O117">
        <v>13.5</v>
      </c>
      <c r="P117" s="4">
        <v>0.1047</v>
      </c>
      <c r="Q117" s="4">
        <v>0.121</v>
      </c>
      <c r="R117">
        <v>1.6120000000000001</v>
      </c>
      <c r="S117" s="4"/>
    </row>
    <row r="118" spans="2:19">
      <c r="B118">
        <v>114</v>
      </c>
      <c r="C118">
        <v>285</v>
      </c>
      <c r="D118">
        <v>68.599999999999994</v>
      </c>
      <c r="E118">
        <f t="shared" si="7"/>
        <v>5.6401710580769753E-5</v>
      </c>
      <c r="F118">
        <f t="shared" si="8"/>
        <v>1.6920513174230924E-4</v>
      </c>
      <c r="L118">
        <v>12</v>
      </c>
      <c r="M118">
        <v>33.526000000000003</v>
      </c>
      <c r="N118">
        <v>69.900000000000006</v>
      </c>
      <c r="O118">
        <v>13.3</v>
      </c>
      <c r="P118">
        <v>8.7499999999999994E-2</v>
      </c>
      <c r="Q118">
        <v>0.1</v>
      </c>
      <c r="R118">
        <v>1.3140000000000001</v>
      </c>
    </row>
    <row r="119" spans="2:19">
      <c r="B119">
        <v>115</v>
      </c>
      <c r="C119">
        <v>287.5</v>
      </c>
      <c r="D119">
        <v>77.2</v>
      </c>
      <c r="E119">
        <f t="shared" si="7"/>
        <v>6.3472478962615518E-5</v>
      </c>
      <c r="F119">
        <f t="shared" si="8"/>
        <v>1.9041743688784655E-4</v>
      </c>
      <c r="L119">
        <v>13</v>
      </c>
      <c r="M119">
        <v>36.526000000000003</v>
      </c>
      <c r="N119">
        <v>40.4</v>
      </c>
      <c r="O119">
        <v>10.8</v>
      </c>
      <c r="P119">
        <v>6.2600000000000003E-2</v>
      </c>
      <c r="Q119">
        <v>5.8000000000000003E-2</v>
      </c>
      <c r="R119" s="4">
        <v>1.1080000000000001</v>
      </c>
    </row>
    <row r="120" spans="2:19">
      <c r="B120">
        <v>116</v>
      </c>
      <c r="C120">
        <v>290</v>
      </c>
      <c r="D120">
        <v>86.2</v>
      </c>
      <c r="E120">
        <f t="shared" si="7"/>
        <v>7.0872120292454134E-5</v>
      </c>
      <c r="F120">
        <f t="shared" si="8"/>
        <v>2.1261636087736239E-4</v>
      </c>
      <c r="L120">
        <v>14</v>
      </c>
      <c r="M120">
        <v>39.524999999999999</v>
      </c>
      <c r="N120">
        <v>93.9</v>
      </c>
      <c r="O120">
        <v>15.6</v>
      </c>
      <c r="P120">
        <v>0.1004</v>
      </c>
      <c r="Q120">
        <v>0.13400000000000001</v>
      </c>
      <c r="R120">
        <v>1.5189999999999999</v>
      </c>
    </row>
    <row r="121" spans="2:19">
      <c r="B121">
        <v>117</v>
      </c>
      <c r="C121">
        <v>292.5</v>
      </c>
      <c r="D121">
        <v>53</v>
      </c>
      <c r="E121">
        <f t="shared" si="7"/>
        <v>4.3575665609049514E-5</v>
      </c>
      <c r="F121">
        <f t="shared" si="8"/>
        <v>1.3072699682714856E-4</v>
      </c>
      <c r="L121">
        <v>15</v>
      </c>
      <c r="M121">
        <v>42.524999999999999</v>
      </c>
      <c r="N121">
        <v>80.8</v>
      </c>
      <c r="O121">
        <v>15.2</v>
      </c>
      <c r="P121">
        <v>8.8800000000000004E-2</v>
      </c>
      <c r="Q121">
        <v>0.115</v>
      </c>
      <c r="R121" s="4">
        <v>1.335</v>
      </c>
    </row>
    <row r="122" spans="2:19">
      <c r="B122">
        <v>118</v>
      </c>
      <c r="C122">
        <v>295</v>
      </c>
      <c r="D122">
        <v>56.9</v>
      </c>
      <c r="E122">
        <f t="shared" si="7"/>
        <v>4.6782176851979574E-5</v>
      </c>
      <c r="F122">
        <f t="shared" si="8"/>
        <v>1.4034653055593872E-4</v>
      </c>
      <c r="L122">
        <v>16</v>
      </c>
      <c r="M122">
        <v>45.524999999999999</v>
      </c>
      <c r="N122">
        <v>84.7</v>
      </c>
      <c r="O122">
        <v>15.1</v>
      </c>
      <c r="P122">
        <v>9.3299999999999994E-2</v>
      </c>
      <c r="Q122">
        <v>0.121</v>
      </c>
      <c r="R122" s="4">
        <v>1.61</v>
      </c>
    </row>
    <row r="123" spans="2:19">
      <c r="B123">
        <v>119</v>
      </c>
      <c r="C123">
        <v>297.5</v>
      </c>
      <c r="D123">
        <v>89.1</v>
      </c>
      <c r="E123">
        <f t="shared" si="7"/>
        <v>7.3256449165402102E-5</v>
      </c>
      <c r="F123">
        <f t="shared" si="8"/>
        <v>2.1976934749620632E-4</v>
      </c>
      <c r="L123">
        <v>17</v>
      </c>
      <c r="M123">
        <v>48.526000000000003</v>
      </c>
      <c r="N123">
        <v>64.3</v>
      </c>
      <c r="O123">
        <v>13.2</v>
      </c>
      <c r="P123">
        <v>8.1500000000000003E-2</v>
      </c>
      <c r="Q123">
        <v>9.1999999999999998E-2</v>
      </c>
      <c r="R123">
        <v>1.5840000000000001</v>
      </c>
    </row>
    <row r="124" spans="2:19">
      <c r="B124">
        <v>120</v>
      </c>
      <c r="C124">
        <v>300</v>
      </c>
      <c r="D124">
        <v>74.599999999999994</v>
      </c>
      <c r="E124">
        <f t="shared" si="7"/>
        <v>6.1334804800662154E-5</v>
      </c>
      <c r="F124">
        <f t="shared" si="8"/>
        <v>1.8400441440198645E-4</v>
      </c>
      <c r="L124">
        <v>18</v>
      </c>
      <c r="M124">
        <v>51.526000000000003</v>
      </c>
      <c r="N124">
        <v>95</v>
      </c>
      <c r="O124">
        <v>15.8</v>
      </c>
      <c r="P124">
        <v>0.10009999999999999</v>
      </c>
      <c r="Q124">
        <v>0.13600000000000001</v>
      </c>
      <c r="R124" s="4">
        <v>1.2210000000000001</v>
      </c>
    </row>
    <row r="125" spans="2:19">
      <c r="B125">
        <v>121</v>
      </c>
      <c r="C125">
        <v>302.5</v>
      </c>
      <c r="D125">
        <v>81.3</v>
      </c>
      <c r="E125">
        <f t="shared" si="7"/>
        <v>6.684342667954201E-5</v>
      </c>
      <c r="F125">
        <f t="shared" si="8"/>
        <v>2.0053028003862603E-4</v>
      </c>
      <c r="L125">
        <v>19</v>
      </c>
      <c r="M125">
        <v>54.524999999999999</v>
      </c>
      <c r="N125">
        <v>39.6</v>
      </c>
      <c r="O125">
        <v>11.1</v>
      </c>
      <c r="P125">
        <v>5.96E-2</v>
      </c>
      <c r="Q125">
        <v>5.6000000000000001E-2</v>
      </c>
      <c r="R125" s="4">
        <v>1.855</v>
      </c>
    </row>
    <row r="126" spans="2:19">
      <c r="B126">
        <v>122</v>
      </c>
      <c r="C126">
        <v>305</v>
      </c>
      <c r="D126">
        <v>91.9</v>
      </c>
      <c r="E126">
        <f t="shared" si="7"/>
        <v>7.5558559801351905E-5</v>
      </c>
      <c r="F126">
        <f t="shared" si="8"/>
        <v>2.2667567940405571E-4</v>
      </c>
      <c r="L126">
        <v>20</v>
      </c>
      <c r="M126">
        <v>58.823999999999998</v>
      </c>
      <c r="N126">
        <v>67691.899999999994</v>
      </c>
      <c r="O126">
        <v>10758.7</v>
      </c>
      <c r="P126">
        <v>0.10489999999999999</v>
      </c>
      <c r="Q126">
        <v>96.608999999999995</v>
      </c>
      <c r="R126" s="4">
        <v>0</v>
      </c>
    </row>
    <row r="127" spans="2:19">
      <c r="B127">
        <v>123</v>
      </c>
      <c r="C127">
        <v>307.5</v>
      </c>
      <c r="D127">
        <v>81.3</v>
      </c>
      <c r="E127">
        <f t="shared" si="7"/>
        <v>6.684342667954201E-5</v>
      </c>
      <c r="F127">
        <f t="shared" si="8"/>
        <v>2.0053028003862603E-4</v>
      </c>
      <c r="L127" t="s">
        <v>22</v>
      </c>
      <c r="M127" t="s">
        <v>5</v>
      </c>
      <c r="N127" t="s">
        <v>6</v>
      </c>
      <c r="O127" t="s">
        <v>7</v>
      </c>
      <c r="P127" t="s">
        <v>8</v>
      </c>
      <c r="Q127" t="s">
        <v>9</v>
      </c>
      <c r="R127" s="4" t="s">
        <v>10</v>
      </c>
    </row>
    <row r="128" spans="2:19">
      <c r="B128">
        <v>124</v>
      </c>
      <c r="C128">
        <v>310</v>
      </c>
      <c r="D128">
        <v>94.3</v>
      </c>
      <c r="E128">
        <f t="shared" si="7"/>
        <v>7.7531797489308857E-5</v>
      </c>
      <c r="F128">
        <f t="shared" si="8"/>
        <v>2.3259539246792658E-4</v>
      </c>
      <c r="L128">
        <v>1</v>
      </c>
      <c r="M128">
        <v>0.52500000000000002</v>
      </c>
      <c r="N128">
        <v>1712.8</v>
      </c>
      <c r="O128">
        <v>630.6</v>
      </c>
      <c r="P128">
        <v>4.53E-2</v>
      </c>
      <c r="Q128">
        <v>2.4340000000000002</v>
      </c>
      <c r="R128" s="4">
        <v>7.6200000000000004E-2</v>
      </c>
    </row>
    <row r="129" spans="2:19">
      <c r="B129">
        <v>125</v>
      </c>
      <c r="C129">
        <v>312.5</v>
      </c>
      <c r="D129">
        <v>122.9</v>
      </c>
      <c r="E129">
        <f t="shared" si="7"/>
        <v>1.0104621327079597E-4</v>
      </c>
      <c r="F129">
        <f t="shared" si="8"/>
        <v>3.0313863981238791E-4</v>
      </c>
      <c r="L129">
        <v>2</v>
      </c>
      <c r="M129">
        <v>3.5249999999999999</v>
      </c>
      <c r="N129">
        <v>80.8</v>
      </c>
      <c r="O129">
        <v>15.5</v>
      </c>
      <c r="P129">
        <v>8.7099999999999997E-2</v>
      </c>
      <c r="Q129">
        <v>0.115</v>
      </c>
      <c r="R129">
        <v>1.714</v>
      </c>
    </row>
    <row r="130" spans="2:19">
      <c r="B130">
        <v>126</v>
      </c>
      <c r="C130">
        <v>315</v>
      </c>
      <c r="D130">
        <v>115.9</v>
      </c>
      <c r="E130">
        <f t="shared" si="7"/>
        <v>9.5290936680921497E-5</v>
      </c>
      <c r="F130">
        <f t="shared" si="8"/>
        <v>2.8587281004276448E-4</v>
      </c>
      <c r="L130">
        <v>3</v>
      </c>
      <c r="M130">
        <v>6.5259999999999998</v>
      </c>
      <c r="N130">
        <v>67.900000000000006</v>
      </c>
      <c r="O130">
        <v>13.8</v>
      </c>
      <c r="P130">
        <v>8.2100000000000006E-2</v>
      </c>
      <c r="Q130">
        <v>9.7000000000000003E-2</v>
      </c>
      <c r="R130" s="4">
        <v>1.21</v>
      </c>
      <c r="S130" s="4"/>
    </row>
    <row r="131" spans="2:19">
      <c r="B131">
        <v>127</v>
      </c>
      <c r="C131">
        <v>317.5</v>
      </c>
      <c r="D131">
        <v>100.5</v>
      </c>
      <c r="E131">
        <f t="shared" si="7"/>
        <v>8.262932818319767E-5</v>
      </c>
      <c r="F131">
        <f t="shared" si="8"/>
        <v>2.4788798454959302E-4</v>
      </c>
      <c r="L131">
        <v>4</v>
      </c>
      <c r="M131">
        <v>9.5259999999999998</v>
      </c>
      <c r="N131">
        <v>73.099999999999994</v>
      </c>
      <c r="O131">
        <v>15</v>
      </c>
      <c r="P131">
        <v>8.1199999999999994E-2</v>
      </c>
      <c r="Q131">
        <v>0.104</v>
      </c>
      <c r="R131" s="4">
        <v>1.6359999999999999</v>
      </c>
    </row>
    <row r="132" spans="2:19">
      <c r="B132">
        <v>128</v>
      </c>
      <c r="C132">
        <v>320</v>
      </c>
      <c r="D132">
        <v>144.19999999999999</v>
      </c>
      <c r="E132">
        <f t="shared" si="7"/>
        <v>1.1855869775141398E-4</v>
      </c>
      <c r="F132">
        <f t="shared" si="8"/>
        <v>3.5567609325424192E-4</v>
      </c>
      <c r="L132">
        <v>5</v>
      </c>
      <c r="M132">
        <v>12.526</v>
      </c>
      <c r="N132">
        <v>68.599999999999994</v>
      </c>
      <c r="O132">
        <v>13</v>
      </c>
      <c r="P132">
        <v>8.7999999999999995E-2</v>
      </c>
      <c r="Q132">
        <v>9.7000000000000003E-2</v>
      </c>
      <c r="R132" s="4">
        <v>1.498</v>
      </c>
      <c r="S132" s="4"/>
    </row>
    <row r="133" spans="2:19">
      <c r="B133">
        <v>129</v>
      </c>
      <c r="C133">
        <v>322.5</v>
      </c>
      <c r="D133">
        <f>D132/2+D135/2</f>
        <v>146.1</v>
      </c>
      <c r="E133">
        <f t="shared" si="7"/>
        <v>1.201208442543799E-4</v>
      </c>
      <c r="F133">
        <f t="shared" si="8"/>
        <v>3.6036253276313973E-4</v>
      </c>
      <c r="L133">
        <v>6</v>
      </c>
      <c r="M133">
        <v>15.525</v>
      </c>
      <c r="N133">
        <v>77.2</v>
      </c>
      <c r="O133">
        <v>14.6</v>
      </c>
      <c r="P133">
        <v>8.7999999999999995E-2</v>
      </c>
      <c r="Q133">
        <v>0.11</v>
      </c>
      <c r="R133">
        <v>1.3939999999999999</v>
      </c>
    </row>
    <row r="134" spans="2:19">
      <c r="B134">
        <v>130</v>
      </c>
      <c r="C134">
        <v>325</v>
      </c>
      <c r="D134">
        <f>D133/2+D135/2</f>
        <v>147.05000000000001</v>
      </c>
      <c r="E134">
        <f t="shared" si="7"/>
        <v>1.2090191750586287E-4</v>
      </c>
      <c r="F134">
        <f t="shared" si="8"/>
        <v>3.6270575251758861E-4</v>
      </c>
      <c r="L134">
        <v>7</v>
      </c>
      <c r="M134">
        <v>18.524999999999999</v>
      </c>
      <c r="N134">
        <v>86.2</v>
      </c>
      <c r="O134">
        <v>16.899999999999999</v>
      </c>
      <c r="P134">
        <v>8.5199999999999998E-2</v>
      </c>
      <c r="Q134">
        <v>0.122</v>
      </c>
      <c r="R134" s="4">
        <v>1.911</v>
      </c>
      <c r="S134" s="4"/>
    </row>
    <row r="135" spans="2:19">
      <c r="B135">
        <v>131</v>
      </c>
      <c r="C135">
        <v>327.5</v>
      </c>
      <c r="D135">
        <v>148</v>
      </c>
      <c r="E135">
        <f t="shared" si="7"/>
        <v>1.2168299075734583E-4</v>
      </c>
      <c r="F135">
        <f t="shared" si="8"/>
        <v>3.6504897227203749E-4</v>
      </c>
      <c r="L135">
        <v>8</v>
      </c>
      <c r="M135">
        <v>21.526</v>
      </c>
      <c r="N135">
        <v>53</v>
      </c>
      <c r="O135">
        <v>12.6</v>
      </c>
      <c r="P135">
        <v>6.9900000000000004E-2</v>
      </c>
      <c r="Q135">
        <v>7.4999999999999997E-2</v>
      </c>
      <c r="R135" s="4">
        <v>1.02</v>
      </c>
      <c r="S135" s="4"/>
    </row>
    <row r="136" spans="2:19">
      <c r="B136">
        <v>132</v>
      </c>
      <c r="C136">
        <v>330</v>
      </c>
      <c r="D136">
        <v>182.7</v>
      </c>
      <c r="E136">
        <f t="shared" si="7"/>
        <v>1.5021271899572352E-4</v>
      </c>
      <c r="F136">
        <f t="shared" si="8"/>
        <v>4.5063815698717055E-4</v>
      </c>
      <c r="L136">
        <v>9</v>
      </c>
      <c r="M136">
        <v>24.526</v>
      </c>
      <c r="N136">
        <v>56.9</v>
      </c>
      <c r="O136">
        <v>13</v>
      </c>
      <c r="P136">
        <v>7.3099999999999998E-2</v>
      </c>
      <c r="Q136">
        <v>8.1000000000000003E-2</v>
      </c>
      <c r="R136" s="4">
        <v>0.96399999999999997</v>
      </c>
      <c r="S136" s="4"/>
    </row>
    <row r="137" spans="2:19">
      <c r="B137">
        <v>133</v>
      </c>
      <c r="C137">
        <v>332.5</v>
      </c>
      <c r="D137">
        <v>184.9</v>
      </c>
      <c r="E137">
        <f t="shared" si="7"/>
        <v>1.5202152020968407E-4</v>
      </c>
      <c r="F137">
        <f t="shared" si="8"/>
        <v>4.5606456062905225E-4</v>
      </c>
      <c r="L137">
        <v>10</v>
      </c>
      <c r="M137">
        <v>27.526</v>
      </c>
      <c r="N137">
        <v>89.1</v>
      </c>
      <c r="O137">
        <v>14.9</v>
      </c>
      <c r="P137">
        <v>9.9900000000000003E-2</v>
      </c>
      <c r="Q137">
        <v>0.127</v>
      </c>
      <c r="R137">
        <v>0.81</v>
      </c>
    </row>
    <row r="138" spans="2:19">
      <c r="B138">
        <v>134</v>
      </c>
      <c r="C138">
        <v>335</v>
      </c>
      <c r="D138">
        <v>199.7</v>
      </c>
      <c r="E138">
        <f t="shared" si="7"/>
        <v>1.6418981928541866E-4</v>
      </c>
      <c r="F138">
        <f t="shared" si="8"/>
        <v>4.9256945785625594E-4</v>
      </c>
      <c r="L138">
        <v>11</v>
      </c>
      <c r="M138">
        <v>30.524999999999999</v>
      </c>
      <c r="N138">
        <v>74.599999999999994</v>
      </c>
      <c r="O138">
        <v>16.399999999999999</v>
      </c>
      <c r="P138" s="4">
        <v>7.5800000000000006E-2</v>
      </c>
      <c r="Q138" s="4">
        <v>0.106</v>
      </c>
      <c r="R138">
        <v>1.9490000000000001</v>
      </c>
    </row>
    <row r="139" spans="2:19">
      <c r="B139">
        <v>135</v>
      </c>
      <c r="C139">
        <v>337.5</v>
      </c>
      <c r="D139">
        <v>284.3</v>
      </c>
      <c r="E139">
        <f t="shared" si="7"/>
        <v>2.3374644778590147E-4</v>
      </c>
      <c r="F139">
        <f t="shared" si="8"/>
        <v>7.0123934335770445E-4</v>
      </c>
      <c r="L139">
        <v>12</v>
      </c>
      <c r="M139">
        <v>33.526000000000003</v>
      </c>
      <c r="N139">
        <v>81.3</v>
      </c>
      <c r="O139">
        <v>14.3</v>
      </c>
      <c r="P139">
        <v>9.5000000000000001E-2</v>
      </c>
      <c r="Q139">
        <v>0.115</v>
      </c>
      <c r="R139" s="4">
        <v>1.506</v>
      </c>
      <c r="S139" s="4"/>
    </row>
    <row r="140" spans="2:19">
      <c r="B140">
        <v>136</v>
      </c>
      <c r="C140">
        <v>340</v>
      </c>
      <c r="D140">
        <v>301.5</v>
      </c>
      <c r="E140">
        <f t="shared" si="7"/>
        <v>2.4788798454959302E-4</v>
      </c>
      <c r="F140">
        <f t="shared" si="8"/>
        <v>7.4366395364877907E-4</v>
      </c>
      <c r="L140">
        <v>13</v>
      </c>
      <c r="M140">
        <v>36.524999999999999</v>
      </c>
      <c r="N140">
        <v>91.9</v>
      </c>
      <c r="O140">
        <v>19</v>
      </c>
      <c r="P140">
        <v>8.0500000000000002E-2</v>
      </c>
      <c r="Q140">
        <v>0.13100000000000001</v>
      </c>
      <c r="R140" s="4">
        <v>1.6120000000000001</v>
      </c>
      <c r="S140" s="4"/>
    </row>
    <row r="141" spans="2:19">
      <c r="B141">
        <v>137</v>
      </c>
      <c r="C141">
        <v>342.5</v>
      </c>
      <c r="D141">
        <v>551.79999999999995</v>
      </c>
      <c r="E141">
        <f t="shared" si="7"/>
        <v>4.5368023175610425E-4</v>
      </c>
      <c r="F141">
        <f t="shared" si="8"/>
        <v>1.3610406952683128E-3</v>
      </c>
      <c r="L141">
        <v>14</v>
      </c>
      <c r="M141">
        <v>39.526000000000003</v>
      </c>
      <c r="N141">
        <v>81.3</v>
      </c>
      <c r="O141">
        <v>18</v>
      </c>
      <c r="P141">
        <v>7.5300000000000006E-2</v>
      </c>
      <c r="Q141">
        <v>0.11600000000000001</v>
      </c>
      <c r="R141">
        <v>1.784</v>
      </c>
      <c r="S141" s="4"/>
    </row>
    <row r="142" spans="2:19">
      <c r="B142">
        <v>138</v>
      </c>
      <c r="C142">
        <v>345</v>
      </c>
      <c r="D142">
        <v>393.7</v>
      </c>
      <c r="E142">
        <f t="shared" si="7"/>
        <v>3.2369319906193952E-4</v>
      </c>
      <c r="F142">
        <f t="shared" si="8"/>
        <v>9.710795971858185E-4</v>
      </c>
      <c r="L142">
        <v>15</v>
      </c>
      <c r="M142">
        <v>42.524999999999999</v>
      </c>
      <c r="N142">
        <v>94.3</v>
      </c>
      <c r="O142">
        <v>20.399999999999999</v>
      </c>
      <c r="P142">
        <v>7.6999999999999999E-2</v>
      </c>
      <c r="Q142">
        <v>0.13400000000000001</v>
      </c>
      <c r="R142" s="4">
        <v>1.6839999999999999</v>
      </c>
      <c r="S142" s="4"/>
    </row>
    <row r="143" spans="2:19">
      <c r="B143">
        <v>139</v>
      </c>
      <c r="C143">
        <v>347.5</v>
      </c>
      <c r="D143">
        <v>598.6</v>
      </c>
      <c r="E143">
        <f t="shared" si="7"/>
        <v>4.9215836667126488E-4</v>
      </c>
      <c r="F143">
        <f t="shared" si="8"/>
        <v>1.4764751000137947E-3</v>
      </c>
      <c r="L143">
        <v>16</v>
      </c>
      <c r="M143">
        <v>45.526000000000003</v>
      </c>
      <c r="N143">
        <v>122.9</v>
      </c>
      <c r="O143">
        <v>20.100000000000001</v>
      </c>
      <c r="P143">
        <v>0.1021</v>
      </c>
      <c r="Q143">
        <v>0.17499999999999999</v>
      </c>
      <c r="R143" s="4">
        <v>1.44</v>
      </c>
      <c r="S143" s="4"/>
    </row>
    <row r="144" spans="2:19">
      <c r="B144">
        <v>140</v>
      </c>
      <c r="C144">
        <v>350</v>
      </c>
      <c r="D144">
        <v>646.6</v>
      </c>
      <c r="E144">
        <f t="shared" si="7"/>
        <v>5.316231204304041E-4</v>
      </c>
      <c r="F144">
        <f t="shared" si="8"/>
        <v>1.5948693612912123E-3</v>
      </c>
      <c r="L144">
        <v>17</v>
      </c>
      <c r="M144">
        <v>48.526000000000003</v>
      </c>
      <c r="N144">
        <v>115.9</v>
      </c>
      <c r="O144">
        <v>23.3</v>
      </c>
      <c r="P144">
        <v>8.2900000000000001E-2</v>
      </c>
      <c r="Q144">
        <v>0.16500000000000001</v>
      </c>
      <c r="R144" s="4">
        <v>1.7370000000000001</v>
      </c>
      <c r="S144" s="4"/>
    </row>
    <row r="145" spans="2:19">
      <c r="B145">
        <v>141</v>
      </c>
      <c r="C145">
        <v>352.5</v>
      </c>
      <c r="D145">
        <v>799.3</v>
      </c>
      <c r="E145">
        <f t="shared" si="7"/>
        <v>6.5717036832666561E-4</v>
      </c>
      <c r="F145">
        <f t="shared" si="8"/>
        <v>1.9715111049799969E-3</v>
      </c>
      <c r="L145">
        <v>18</v>
      </c>
      <c r="M145">
        <v>51.526000000000003</v>
      </c>
      <c r="N145">
        <v>100.5</v>
      </c>
      <c r="O145">
        <v>21.4</v>
      </c>
      <c r="P145">
        <v>7.8200000000000006E-2</v>
      </c>
      <c r="Q145">
        <v>0.14299999999999999</v>
      </c>
      <c r="R145" s="4">
        <v>1.4930000000000001</v>
      </c>
      <c r="S145" s="4"/>
    </row>
    <row r="146" spans="2:19">
      <c r="B146">
        <v>142</v>
      </c>
      <c r="C146">
        <v>355</v>
      </c>
      <c r="D146">
        <v>1084.2</v>
      </c>
      <c r="E146">
        <f t="shared" si="7"/>
        <v>8.9141012553455641E-4</v>
      </c>
      <c r="F146">
        <f t="shared" si="8"/>
        <v>2.6742303766036694E-3</v>
      </c>
      <c r="L146">
        <v>19</v>
      </c>
      <c r="M146">
        <v>54.526000000000003</v>
      </c>
      <c r="N146">
        <v>144.19999999999999</v>
      </c>
      <c r="O146">
        <v>24.4</v>
      </c>
      <c r="P146">
        <v>9.8599999999999993E-2</v>
      </c>
      <c r="Q146">
        <v>0.20499999999999999</v>
      </c>
      <c r="R146" s="4">
        <v>1.6759999999999999</v>
      </c>
      <c r="S146" s="4"/>
    </row>
    <row r="147" spans="2:19">
      <c r="B147">
        <v>143</v>
      </c>
      <c r="C147">
        <v>357.5</v>
      </c>
      <c r="D147">
        <v>1331.9</v>
      </c>
      <c r="E147">
        <f t="shared" si="7"/>
        <v>1.0950646985791145E-3</v>
      </c>
      <c r="F147">
        <f t="shared" si="8"/>
        <v>3.2851940957373434E-3</v>
      </c>
      <c r="L147">
        <v>20</v>
      </c>
      <c r="M147">
        <v>58.825000000000003</v>
      </c>
      <c r="N147">
        <v>67086.600000000006</v>
      </c>
      <c r="O147">
        <v>10887.4</v>
      </c>
      <c r="P147">
        <v>0.1027</v>
      </c>
      <c r="Q147">
        <v>95.349000000000004</v>
      </c>
      <c r="R147">
        <v>0</v>
      </c>
      <c r="S147" s="4"/>
    </row>
    <row r="148" spans="2:19">
      <c r="B148">
        <v>144</v>
      </c>
      <c r="C148">
        <v>360</v>
      </c>
      <c r="D148">
        <v>1637.8</v>
      </c>
      <c r="E148">
        <f t="shared" si="7"/>
        <v>1.3465702855566281E-3</v>
      </c>
      <c r="F148">
        <f t="shared" si="8"/>
        <v>4.0397108566698845E-3</v>
      </c>
      <c r="L148" t="s">
        <v>22</v>
      </c>
      <c r="M148" t="s">
        <v>5</v>
      </c>
      <c r="N148" t="s">
        <v>6</v>
      </c>
      <c r="O148" t="s">
        <v>7</v>
      </c>
      <c r="P148" t="s">
        <v>8</v>
      </c>
      <c r="Q148" t="s">
        <v>9</v>
      </c>
      <c r="R148" t="s">
        <v>10</v>
      </c>
      <c r="S148" s="4"/>
    </row>
    <row r="149" spans="2:19">
      <c r="B149">
        <v>145</v>
      </c>
      <c r="C149">
        <v>362.5</v>
      </c>
      <c r="D149">
        <v>2092.1999999999998</v>
      </c>
      <c r="E149">
        <f t="shared" si="7"/>
        <v>1.7201699544764789E-3</v>
      </c>
      <c r="F149">
        <f t="shared" si="8"/>
        <v>5.1605098634294362E-3</v>
      </c>
      <c r="L149">
        <v>1</v>
      </c>
      <c r="M149">
        <v>0.52500000000000002</v>
      </c>
      <c r="N149">
        <v>1108.4000000000001</v>
      </c>
      <c r="O149">
        <v>630.6</v>
      </c>
      <c r="P149">
        <v>2.93E-2</v>
      </c>
      <c r="Q149">
        <v>1.276</v>
      </c>
      <c r="R149" s="4">
        <v>8.1799999999999998E-2</v>
      </c>
      <c r="S149" s="4"/>
    </row>
    <row r="150" spans="2:19">
      <c r="B150">
        <v>146</v>
      </c>
      <c r="C150">
        <v>365</v>
      </c>
      <c r="D150">
        <v>2609</v>
      </c>
      <c r="E150">
        <f t="shared" si="7"/>
        <v>2.1450738032832116E-3</v>
      </c>
      <c r="F150">
        <f t="shared" si="8"/>
        <v>6.4352214098496348E-3</v>
      </c>
      <c r="L150">
        <v>2</v>
      </c>
      <c r="M150">
        <v>3.5259999999999998</v>
      </c>
      <c r="N150">
        <v>148</v>
      </c>
      <c r="O150">
        <v>28.4</v>
      </c>
      <c r="P150">
        <v>8.6999999999999994E-2</v>
      </c>
      <c r="Q150">
        <v>0.17</v>
      </c>
      <c r="R150">
        <v>3.1309999999999998</v>
      </c>
    </row>
    <row r="151" spans="2:19">
      <c r="B151">
        <v>147</v>
      </c>
      <c r="C151">
        <v>367.5</v>
      </c>
      <c r="D151">
        <v>3258.5</v>
      </c>
      <c r="E151">
        <f t="shared" si="7"/>
        <v>2.6790812525865635E-3</v>
      </c>
      <c r="F151">
        <f t="shared" si="8"/>
        <v>8.0372437577596913E-3</v>
      </c>
      <c r="L151">
        <v>3</v>
      </c>
      <c r="M151">
        <v>6.5259999999999998</v>
      </c>
      <c r="N151">
        <v>182.7</v>
      </c>
      <c r="O151">
        <v>33.4</v>
      </c>
      <c r="P151">
        <v>9.1300000000000006E-2</v>
      </c>
      <c r="Q151">
        <v>0.21</v>
      </c>
      <c r="R151" s="4">
        <v>1.9770000000000001</v>
      </c>
      <c r="S151" s="4"/>
    </row>
    <row r="152" spans="2:19">
      <c r="B152">
        <v>148</v>
      </c>
      <c r="C152">
        <v>370</v>
      </c>
      <c r="D152">
        <v>3924.9</v>
      </c>
      <c r="E152">
        <f t="shared" si="7"/>
        <v>3.2269835839426127E-3</v>
      </c>
      <c r="F152">
        <f t="shared" si="8"/>
        <v>9.6809507518278385E-3</v>
      </c>
      <c r="L152">
        <v>4</v>
      </c>
      <c r="M152">
        <v>9.5259999999999998</v>
      </c>
      <c r="N152">
        <v>184.9</v>
      </c>
      <c r="O152">
        <v>35.200000000000003</v>
      </c>
      <c r="P152">
        <v>8.7400000000000005E-2</v>
      </c>
      <c r="Q152">
        <v>0.21299999999999999</v>
      </c>
      <c r="R152" s="4">
        <v>2.1560000000000001</v>
      </c>
      <c r="S152" s="4"/>
    </row>
    <row r="153" spans="2:19">
      <c r="B153">
        <v>149</v>
      </c>
      <c r="C153">
        <v>372.5</v>
      </c>
      <c r="D153">
        <f>D152/2+D155/2</f>
        <v>5276.95</v>
      </c>
      <c r="E153">
        <f t="shared" si="7"/>
        <v>4.3386152572768653E-3</v>
      </c>
      <c r="F153">
        <f t="shared" si="8"/>
        <v>1.3015845771830596E-2</v>
      </c>
      <c r="L153">
        <v>5</v>
      </c>
      <c r="M153">
        <v>12.525</v>
      </c>
      <c r="N153">
        <v>199.7</v>
      </c>
      <c r="O153">
        <v>39.6</v>
      </c>
      <c r="P153">
        <v>8.4000000000000005E-2</v>
      </c>
      <c r="Q153">
        <v>0.23</v>
      </c>
      <c r="R153">
        <v>2.5270000000000001</v>
      </c>
      <c r="S153" s="4"/>
    </row>
    <row r="154" spans="2:19">
      <c r="B154">
        <v>150</v>
      </c>
      <c r="C154">
        <v>375</v>
      </c>
      <c r="D154">
        <f>D153/2+D155/2</f>
        <v>5952.9750000000004</v>
      </c>
      <c r="E154">
        <f t="shared" ref="E154:E217" si="9">$B$2*10^(-6)*D154/$C$2*7.45*10^(-6)*10^6/$D$2*2*60</f>
        <v>4.8944310939439918E-3</v>
      </c>
      <c r="F154">
        <f t="shared" ref="F154:F217" si="10">E154*3</f>
        <v>1.4683293281831974E-2</v>
      </c>
      <c r="L154">
        <v>6</v>
      </c>
      <c r="M154">
        <v>15.525</v>
      </c>
      <c r="N154">
        <v>284.3</v>
      </c>
      <c r="O154">
        <v>48.8</v>
      </c>
      <c r="P154">
        <v>9.7100000000000006E-2</v>
      </c>
      <c r="Q154">
        <v>0.32700000000000001</v>
      </c>
      <c r="R154" s="4">
        <v>2.121</v>
      </c>
    </row>
    <row r="155" spans="2:19">
      <c r="B155">
        <v>151</v>
      </c>
      <c r="C155">
        <v>377.5</v>
      </c>
      <c r="D155">
        <v>6629</v>
      </c>
      <c r="E155">
        <f t="shared" si="9"/>
        <v>5.4502469306111174E-3</v>
      </c>
      <c r="F155">
        <f t="shared" si="10"/>
        <v>1.6350740791833351E-2</v>
      </c>
      <c r="L155">
        <v>7</v>
      </c>
      <c r="M155">
        <v>18.526</v>
      </c>
      <c r="N155">
        <v>301.5</v>
      </c>
      <c r="O155">
        <v>56.9</v>
      </c>
      <c r="P155">
        <v>8.8300000000000003E-2</v>
      </c>
      <c r="Q155">
        <v>0.34699999999999998</v>
      </c>
      <c r="R155" s="4">
        <v>2.105</v>
      </c>
    </row>
    <row r="156" spans="2:19">
      <c r="B156">
        <v>152</v>
      </c>
      <c r="C156">
        <v>380</v>
      </c>
      <c r="D156">
        <v>7791.7</v>
      </c>
      <c r="E156">
        <f t="shared" si="9"/>
        <v>6.4061983721892656E-3</v>
      </c>
      <c r="F156">
        <f t="shared" si="10"/>
        <v>1.9218595116567795E-2</v>
      </c>
      <c r="L156">
        <v>8</v>
      </c>
      <c r="M156">
        <v>21.524999999999999</v>
      </c>
      <c r="N156">
        <v>551.79999999999995</v>
      </c>
      <c r="O156">
        <v>85.7</v>
      </c>
      <c r="P156">
        <v>0.10730000000000001</v>
      </c>
      <c r="Q156">
        <v>0.63500000000000001</v>
      </c>
      <c r="R156">
        <v>2.4750000000000001</v>
      </c>
    </row>
    <row r="157" spans="2:19">
      <c r="B157">
        <v>153</v>
      </c>
      <c r="C157">
        <v>382.5</v>
      </c>
      <c r="D157">
        <v>8744.5</v>
      </c>
      <c r="E157">
        <f t="shared" si="9"/>
        <v>7.1895737343081797E-3</v>
      </c>
      <c r="F157">
        <f t="shared" si="10"/>
        <v>2.1568721202924537E-2</v>
      </c>
      <c r="L157">
        <v>9</v>
      </c>
      <c r="M157">
        <v>24.526</v>
      </c>
      <c r="N157">
        <v>393.7</v>
      </c>
      <c r="O157">
        <v>75.7</v>
      </c>
      <c r="P157">
        <v>8.6699999999999999E-2</v>
      </c>
      <c r="Q157">
        <v>0.45300000000000001</v>
      </c>
      <c r="R157" s="4">
        <v>2.3330000000000002</v>
      </c>
    </row>
    <row r="158" spans="2:19">
      <c r="B158">
        <v>154</v>
      </c>
      <c r="C158">
        <v>385</v>
      </c>
      <c r="D158">
        <v>9698.1</v>
      </c>
      <c r="E158">
        <f t="shared" si="9"/>
        <v>7.9736068423230787E-3</v>
      </c>
      <c r="F158">
        <f t="shared" si="10"/>
        <v>2.3920820526969234E-2</v>
      </c>
      <c r="L158">
        <v>10</v>
      </c>
      <c r="M158">
        <v>27.524999999999999</v>
      </c>
      <c r="N158">
        <v>598.6</v>
      </c>
      <c r="O158">
        <v>103.8</v>
      </c>
      <c r="P158">
        <v>9.6100000000000005E-2</v>
      </c>
      <c r="Q158">
        <v>0.68899999999999995</v>
      </c>
      <c r="R158">
        <v>2.4590000000000001</v>
      </c>
    </row>
    <row r="159" spans="2:19">
      <c r="B159">
        <v>155</v>
      </c>
      <c r="C159">
        <v>387.5</v>
      </c>
      <c r="D159">
        <v>10545.9</v>
      </c>
      <c r="E159">
        <f t="shared" si="9"/>
        <v>8.6706530555938719E-3</v>
      </c>
      <c r="F159">
        <f t="shared" si="10"/>
        <v>2.6011959166781617E-2</v>
      </c>
      <c r="L159">
        <v>11</v>
      </c>
      <c r="M159">
        <v>30.526</v>
      </c>
      <c r="N159">
        <v>646.6</v>
      </c>
      <c r="O159">
        <v>119.8</v>
      </c>
      <c r="P159" s="4">
        <v>8.9899999999999994E-2</v>
      </c>
      <c r="Q159" s="4">
        <v>0.74399999999999999</v>
      </c>
      <c r="R159">
        <v>2.4089999999999998</v>
      </c>
    </row>
    <row r="160" spans="2:19">
      <c r="B160">
        <v>156</v>
      </c>
      <c r="C160">
        <v>390</v>
      </c>
      <c r="D160">
        <v>11428.7</v>
      </c>
      <c r="E160">
        <f t="shared" si="9"/>
        <v>9.3964756518140416E-3</v>
      </c>
      <c r="F160">
        <f t="shared" si="10"/>
        <v>2.8189426955442125E-2</v>
      </c>
      <c r="L160">
        <v>12</v>
      </c>
      <c r="M160">
        <v>33.526000000000003</v>
      </c>
      <c r="N160">
        <v>799.3</v>
      </c>
      <c r="O160">
        <v>153</v>
      </c>
      <c r="P160">
        <v>8.7099999999999997E-2</v>
      </c>
      <c r="Q160">
        <v>0.92</v>
      </c>
      <c r="R160" s="4">
        <v>2.54</v>
      </c>
    </row>
    <row r="161" spans="2:18">
      <c r="B161">
        <v>157</v>
      </c>
      <c r="C161">
        <v>392.5</v>
      </c>
      <c r="D161">
        <v>12270.8</v>
      </c>
      <c r="E161">
        <f t="shared" si="9"/>
        <v>1.0088835425575938E-2</v>
      </c>
      <c r="F161">
        <f t="shared" si="10"/>
        <v>3.0266506276727813E-2</v>
      </c>
      <c r="L161">
        <v>13</v>
      </c>
      <c r="M161">
        <v>36.524999999999999</v>
      </c>
      <c r="N161">
        <v>1084.2</v>
      </c>
      <c r="O161">
        <v>190.9</v>
      </c>
      <c r="P161">
        <v>9.4600000000000004E-2</v>
      </c>
      <c r="Q161">
        <v>1.248</v>
      </c>
      <c r="R161">
        <v>2.3250000000000002</v>
      </c>
    </row>
    <row r="162" spans="2:18">
      <c r="B162">
        <v>158</v>
      </c>
      <c r="C162">
        <v>395</v>
      </c>
      <c r="D162">
        <v>13169.2</v>
      </c>
      <c r="E162">
        <f t="shared" si="9"/>
        <v>1.0827484066767831E-2</v>
      </c>
      <c r="F162">
        <f t="shared" si="10"/>
        <v>3.2482452200303491E-2</v>
      </c>
      <c r="L162">
        <v>14</v>
      </c>
      <c r="M162">
        <v>39.524999999999999</v>
      </c>
      <c r="N162">
        <v>1331.9</v>
      </c>
      <c r="O162">
        <v>242.8</v>
      </c>
      <c r="P162">
        <v>9.1399999999999995E-2</v>
      </c>
      <c r="Q162">
        <v>1.5329999999999999</v>
      </c>
      <c r="R162" s="4">
        <v>2.3450000000000002</v>
      </c>
    </row>
    <row r="163" spans="2:18">
      <c r="B163">
        <v>159</v>
      </c>
      <c r="C163">
        <v>397.5</v>
      </c>
      <c r="D163">
        <v>13900.2</v>
      </c>
      <c r="E163">
        <f t="shared" si="9"/>
        <v>1.1428499379224721E-2</v>
      </c>
      <c r="F163">
        <f t="shared" si="10"/>
        <v>3.4285498137674161E-2</v>
      </c>
      <c r="L163">
        <v>15</v>
      </c>
      <c r="M163">
        <v>42.526000000000003</v>
      </c>
      <c r="N163">
        <v>1637.8</v>
      </c>
      <c r="O163">
        <v>300.89999999999998</v>
      </c>
      <c r="P163">
        <v>9.0700000000000003E-2</v>
      </c>
      <c r="Q163">
        <v>1.885</v>
      </c>
      <c r="R163" s="4">
        <v>2.4990000000000001</v>
      </c>
    </row>
    <row r="164" spans="2:18">
      <c r="B164">
        <v>160</v>
      </c>
      <c r="C164">
        <v>400</v>
      </c>
      <c r="D164">
        <v>14733.8</v>
      </c>
      <c r="E164">
        <f t="shared" si="9"/>
        <v>1.211387060284177E-2</v>
      </c>
      <c r="F164">
        <f t="shared" si="10"/>
        <v>3.6341611808525312E-2</v>
      </c>
      <c r="L164">
        <v>16</v>
      </c>
      <c r="M164">
        <v>45.524999999999999</v>
      </c>
      <c r="N164">
        <v>2092.1999999999998</v>
      </c>
      <c r="O164">
        <v>380.2</v>
      </c>
      <c r="P164">
        <v>9.1700000000000004E-2</v>
      </c>
      <c r="Q164">
        <v>2.4089999999999998</v>
      </c>
      <c r="R164" s="4">
        <v>2.363</v>
      </c>
    </row>
    <row r="165" spans="2:18">
      <c r="B165">
        <v>161</v>
      </c>
      <c r="C165">
        <v>402.5</v>
      </c>
      <c r="D165">
        <v>15582.2</v>
      </c>
      <c r="E165">
        <f t="shared" si="9"/>
        <v>1.2811410125534557E-2</v>
      </c>
      <c r="F165">
        <f t="shared" si="10"/>
        <v>3.8434230376603672E-2</v>
      </c>
      <c r="L165">
        <v>17</v>
      </c>
      <c r="M165">
        <v>48.526000000000003</v>
      </c>
      <c r="N165">
        <v>2609</v>
      </c>
      <c r="O165">
        <v>474.3</v>
      </c>
      <c r="P165">
        <v>9.1700000000000004E-2</v>
      </c>
      <c r="Q165">
        <v>3.0030000000000001</v>
      </c>
      <c r="R165" s="4">
        <v>2.4279999999999999</v>
      </c>
    </row>
    <row r="166" spans="2:18">
      <c r="B166">
        <v>162</v>
      </c>
      <c r="C166">
        <v>405</v>
      </c>
      <c r="D166">
        <v>16485.3</v>
      </c>
      <c r="E166">
        <f t="shared" si="9"/>
        <v>1.3553923023865358E-2</v>
      </c>
      <c r="F166">
        <f t="shared" si="10"/>
        <v>4.0661769071596077E-2</v>
      </c>
      <c r="L166">
        <v>18</v>
      </c>
      <c r="M166">
        <v>51.524999999999999</v>
      </c>
      <c r="N166">
        <v>3258.5</v>
      </c>
      <c r="O166">
        <v>588.4</v>
      </c>
      <c r="P166">
        <v>9.2299999999999993E-2</v>
      </c>
      <c r="Q166">
        <v>3.7509999999999999</v>
      </c>
      <c r="R166" s="4">
        <v>2.359</v>
      </c>
    </row>
    <row r="167" spans="2:18">
      <c r="B167">
        <v>163</v>
      </c>
      <c r="C167">
        <v>407.5</v>
      </c>
      <c r="D167">
        <v>17317</v>
      </c>
      <c r="E167">
        <f t="shared" si="9"/>
        <v>1.4237732100979445E-2</v>
      </c>
      <c r="F167">
        <f t="shared" si="10"/>
        <v>4.2713196302938336E-2</v>
      </c>
      <c r="L167">
        <v>19</v>
      </c>
      <c r="M167">
        <v>54.526000000000003</v>
      </c>
      <c r="N167">
        <v>3924.9</v>
      </c>
      <c r="O167">
        <v>713.2</v>
      </c>
      <c r="P167">
        <v>9.1700000000000004E-2</v>
      </c>
      <c r="Q167">
        <v>4.5179999999999998</v>
      </c>
      <c r="R167" s="4">
        <v>2.5110000000000001</v>
      </c>
    </row>
    <row r="168" spans="2:18">
      <c r="B168">
        <v>164</v>
      </c>
      <c r="C168">
        <v>410</v>
      </c>
      <c r="D168">
        <v>18241.2</v>
      </c>
      <c r="E168">
        <f t="shared" si="9"/>
        <v>1.4997593047316873E-2</v>
      </c>
      <c r="F168">
        <f t="shared" si="10"/>
        <v>4.4992779141950615E-2</v>
      </c>
      <c r="L168">
        <v>20</v>
      </c>
      <c r="M168">
        <v>58.825000000000003</v>
      </c>
      <c r="N168">
        <v>65528</v>
      </c>
      <c r="O168">
        <v>10973.8</v>
      </c>
      <c r="P168">
        <v>9.9500000000000005E-2</v>
      </c>
      <c r="Q168">
        <v>75.436000000000007</v>
      </c>
      <c r="R168">
        <v>0</v>
      </c>
    </row>
    <row r="169" spans="2:18">
      <c r="B169">
        <v>165</v>
      </c>
      <c r="C169">
        <v>412.5</v>
      </c>
      <c r="D169">
        <v>19077</v>
      </c>
      <c r="E169">
        <f t="shared" si="9"/>
        <v>1.5684773072147884E-2</v>
      </c>
      <c r="F169">
        <f t="shared" si="10"/>
        <v>4.7054319216443652E-2</v>
      </c>
      <c r="L169" t="s">
        <v>22</v>
      </c>
      <c r="M169" t="s">
        <v>5</v>
      </c>
      <c r="N169" t="s">
        <v>6</v>
      </c>
      <c r="O169" t="s">
        <v>7</v>
      </c>
      <c r="P169" t="s">
        <v>8</v>
      </c>
      <c r="Q169" t="s">
        <v>9</v>
      </c>
      <c r="R169" s="4" t="s">
        <v>10</v>
      </c>
    </row>
    <row r="170" spans="2:18">
      <c r="B170">
        <v>166</v>
      </c>
      <c r="C170">
        <v>415</v>
      </c>
      <c r="D170">
        <v>19924</v>
      </c>
      <c r="E170">
        <f t="shared" si="9"/>
        <v>1.6381161539522692E-2</v>
      </c>
      <c r="F170">
        <f t="shared" si="10"/>
        <v>4.9143484618568073E-2</v>
      </c>
      <c r="L170">
        <v>1</v>
      </c>
      <c r="M170">
        <v>0.52500000000000002</v>
      </c>
      <c r="N170">
        <v>1870</v>
      </c>
      <c r="O170">
        <v>647.79999999999995</v>
      </c>
      <c r="P170">
        <v>4.8099999999999997E-2</v>
      </c>
      <c r="Q170">
        <v>0.58799999999999997</v>
      </c>
      <c r="R170" s="4">
        <v>9.0700000000000003E-2</v>
      </c>
    </row>
    <row r="171" spans="2:18">
      <c r="B171">
        <v>167</v>
      </c>
      <c r="C171">
        <v>417.5</v>
      </c>
      <c r="D171">
        <v>20815.400000000001</v>
      </c>
      <c r="E171">
        <f t="shared" si="9"/>
        <v>1.7114054904124706E-2</v>
      </c>
      <c r="F171">
        <f t="shared" si="10"/>
        <v>5.1342164712374114E-2</v>
      </c>
      <c r="L171">
        <v>2</v>
      </c>
      <c r="M171">
        <v>3.5249999999999999</v>
      </c>
      <c r="N171">
        <v>6629</v>
      </c>
      <c r="O171">
        <v>1210.5</v>
      </c>
      <c r="P171">
        <v>9.1300000000000006E-2</v>
      </c>
      <c r="Q171">
        <v>2.0840000000000001</v>
      </c>
      <c r="R171" s="4">
        <v>3.8460000000000001</v>
      </c>
    </row>
    <row r="172" spans="2:18">
      <c r="B172">
        <v>168</v>
      </c>
      <c r="C172">
        <v>420</v>
      </c>
      <c r="D172">
        <v>21680.400000000001</v>
      </c>
      <c r="E172">
        <f t="shared" si="9"/>
        <v>1.782524265415919E-2</v>
      </c>
      <c r="F172">
        <f t="shared" si="10"/>
        <v>5.3475727962477571E-2</v>
      </c>
      <c r="L172">
        <v>3</v>
      </c>
      <c r="M172">
        <v>6.5250000000000004</v>
      </c>
      <c r="N172">
        <v>7791.7</v>
      </c>
      <c r="O172">
        <v>1392.3</v>
      </c>
      <c r="P172">
        <v>9.3299999999999994E-2</v>
      </c>
      <c r="Q172">
        <v>2.4500000000000002</v>
      </c>
      <c r="R172">
        <v>2.4350000000000001</v>
      </c>
    </row>
    <row r="173" spans="2:18">
      <c r="B173">
        <v>169</v>
      </c>
      <c r="C173">
        <v>422.5</v>
      </c>
      <c r="D173">
        <f>D172/2+D175/2</f>
        <v>22992.1</v>
      </c>
      <c r="E173">
        <f t="shared" si="9"/>
        <v>1.890369926886467E-2</v>
      </c>
      <c r="F173">
        <f t="shared" si="10"/>
        <v>5.6711097806594009E-2</v>
      </c>
      <c r="L173">
        <v>4</v>
      </c>
      <c r="M173">
        <v>9.5250000000000004</v>
      </c>
      <c r="N173">
        <v>8744.5</v>
      </c>
      <c r="O173">
        <v>1564.3</v>
      </c>
      <c r="P173">
        <v>9.3200000000000005E-2</v>
      </c>
      <c r="Q173">
        <v>2.7490000000000001</v>
      </c>
      <c r="R173" s="4">
        <v>2.4750000000000001</v>
      </c>
    </row>
    <row r="174" spans="2:18">
      <c r="B174">
        <v>170</v>
      </c>
      <c r="C174">
        <v>425</v>
      </c>
      <c r="D174">
        <f>D173/2+D175/2</f>
        <v>23647.949999999997</v>
      </c>
      <c r="E174">
        <f t="shared" si="9"/>
        <v>1.9442927576217402E-2</v>
      </c>
      <c r="F174">
        <f t="shared" si="10"/>
        <v>5.8328782728652204E-2</v>
      </c>
      <c r="L174">
        <v>5</v>
      </c>
      <c r="M174">
        <v>12.525</v>
      </c>
      <c r="N174">
        <v>9698.1</v>
      </c>
      <c r="O174">
        <v>1732.6</v>
      </c>
      <c r="P174">
        <v>9.3299999999999994E-2</v>
      </c>
      <c r="Q174">
        <v>3.0489999999999999</v>
      </c>
      <c r="R174">
        <v>2.4470000000000001</v>
      </c>
    </row>
    <row r="175" spans="2:18">
      <c r="B175">
        <v>171</v>
      </c>
      <c r="C175">
        <v>427.5</v>
      </c>
      <c r="D175">
        <v>24303.8</v>
      </c>
      <c r="E175">
        <f t="shared" si="9"/>
        <v>1.9982155883570146E-2</v>
      </c>
      <c r="F175">
        <f t="shared" si="10"/>
        <v>5.9946467650710433E-2</v>
      </c>
      <c r="L175">
        <v>6</v>
      </c>
      <c r="M175">
        <v>15.525</v>
      </c>
      <c r="N175">
        <v>10545.9</v>
      </c>
      <c r="O175">
        <v>1888.9</v>
      </c>
      <c r="P175">
        <v>9.3100000000000002E-2</v>
      </c>
      <c r="Q175">
        <v>3.3149999999999999</v>
      </c>
      <c r="R175">
        <v>2.4609999999999999</v>
      </c>
    </row>
    <row r="176" spans="2:18">
      <c r="B176">
        <v>172</v>
      </c>
      <c r="C176">
        <v>430</v>
      </c>
      <c r="D176">
        <v>26147.5</v>
      </c>
      <c r="E176">
        <f t="shared" si="9"/>
        <v>2.1498013519106081E-2</v>
      </c>
      <c r="F176">
        <f t="shared" si="10"/>
        <v>6.449404055731825E-2</v>
      </c>
      <c r="L176">
        <v>7</v>
      </c>
      <c r="M176">
        <v>18.524999999999999</v>
      </c>
      <c r="N176">
        <v>11428.7</v>
      </c>
      <c r="O176">
        <v>2042.3</v>
      </c>
      <c r="P176">
        <v>9.3299999999999994E-2</v>
      </c>
      <c r="Q176">
        <v>3.593</v>
      </c>
      <c r="R176" s="4">
        <v>2.456</v>
      </c>
    </row>
    <row r="177" spans="2:18">
      <c r="B177">
        <v>173</v>
      </c>
      <c r="C177">
        <v>432.5</v>
      </c>
      <c r="D177">
        <v>27235.9</v>
      </c>
      <c r="E177">
        <f t="shared" si="9"/>
        <v>2.2392876810594563E-2</v>
      </c>
      <c r="F177">
        <f t="shared" si="10"/>
        <v>6.7178630431783681E-2</v>
      </c>
      <c r="L177">
        <v>8</v>
      </c>
      <c r="M177">
        <v>21.524999999999999</v>
      </c>
      <c r="N177">
        <v>12270.8</v>
      </c>
      <c r="O177">
        <v>2189.9</v>
      </c>
      <c r="P177">
        <v>9.3399999999999997E-2</v>
      </c>
      <c r="Q177">
        <v>3.8580000000000001</v>
      </c>
      <c r="R177" s="4">
        <v>2.4750000000000001</v>
      </c>
    </row>
    <row r="178" spans="2:18">
      <c r="B178">
        <v>174</v>
      </c>
      <c r="C178">
        <v>435</v>
      </c>
      <c r="D178">
        <v>28347.3</v>
      </c>
      <c r="E178">
        <f t="shared" si="9"/>
        <v>2.3306650296592631E-2</v>
      </c>
      <c r="F178">
        <f t="shared" si="10"/>
        <v>6.9919950889777899E-2</v>
      </c>
      <c r="L178">
        <v>9</v>
      </c>
      <c r="M178">
        <v>24.524999999999999</v>
      </c>
      <c r="N178">
        <v>13169.2</v>
      </c>
      <c r="O178">
        <v>2352.3000000000002</v>
      </c>
      <c r="P178">
        <v>9.3299999999999994E-2</v>
      </c>
      <c r="Q178">
        <v>4.1399999999999997</v>
      </c>
      <c r="R178" s="4">
        <v>2.4590000000000001</v>
      </c>
    </row>
    <row r="179" spans="2:18">
      <c r="B179">
        <v>175</v>
      </c>
      <c r="C179">
        <v>437.5</v>
      </c>
      <c r="D179">
        <v>29333.5</v>
      </c>
      <c r="E179">
        <f t="shared" si="9"/>
        <v>2.4117486549868949E-2</v>
      </c>
      <c r="F179">
        <f t="shared" si="10"/>
        <v>7.2352459649606848E-2</v>
      </c>
      <c r="L179">
        <v>10</v>
      </c>
      <c r="M179">
        <v>27.524999999999999</v>
      </c>
      <c r="N179">
        <v>13900.2</v>
      </c>
      <c r="O179">
        <v>2488.1999999999998</v>
      </c>
      <c r="P179">
        <v>9.3100000000000002E-2</v>
      </c>
      <c r="Q179">
        <v>4.37</v>
      </c>
      <c r="R179">
        <v>2.4660000000000002</v>
      </c>
    </row>
    <row r="180" spans="2:18">
      <c r="B180">
        <v>176</v>
      </c>
      <c r="C180">
        <v>440</v>
      </c>
      <c r="D180">
        <v>30215.8</v>
      </c>
      <c r="E180">
        <f t="shared" si="9"/>
        <v>2.4842898054904122E-2</v>
      </c>
      <c r="F180">
        <f t="shared" si="10"/>
        <v>7.4528694164712361E-2</v>
      </c>
      <c r="L180">
        <v>11</v>
      </c>
      <c r="M180">
        <v>30.524999999999999</v>
      </c>
      <c r="N180">
        <v>14733.8</v>
      </c>
      <c r="O180">
        <v>2631.1</v>
      </c>
      <c r="P180">
        <v>9.3299999999999994E-2</v>
      </c>
      <c r="Q180" s="4">
        <v>4.6319999999999997</v>
      </c>
      <c r="R180">
        <v>2.4630000000000001</v>
      </c>
    </row>
    <row r="181" spans="2:18">
      <c r="B181">
        <v>177</v>
      </c>
      <c r="C181">
        <v>442.5</v>
      </c>
      <c r="D181">
        <v>31191.5</v>
      </c>
      <c r="E181">
        <f t="shared" si="9"/>
        <v>2.5645101393295622E-2</v>
      </c>
      <c r="F181">
        <f t="shared" si="10"/>
        <v>7.6935304179886865E-2</v>
      </c>
      <c r="L181">
        <v>12</v>
      </c>
      <c r="M181">
        <v>33.524999999999999</v>
      </c>
      <c r="N181">
        <v>15582.2</v>
      </c>
      <c r="O181">
        <v>2779</v>
      </c>
      <c r="P181">
        <v>9.35E-2</v>
      </c>
      <c r="Q181">
        <v>4.899</v>
      </c>
      <c r="R181">
        <v>2.4449999999999998</v>
      </c>
    </row>
    <row r="182" spans="2:18">
      <c r="B182">
        <v>178</v>
      </c>
      <c r="C182">
        <v>445</v>
      </c>
      <c r="D182">
        <v>32031.4</v>
      </c>
      <c r="E182">
        <f t="shared" si="9"/>
        <v>2.6335652365843568E-2</v>
      </c>
      <c r="F182">
        <f t="shared" si="10"/>
        <v>7.9006957097530708E-2</v>
      </c>
      <c r="L182">
        <v>13</v>
      </c>
      <c r="M182">
        <v>36.524999999999999</v>
      </c>
      <c r="N182">
        <v>16485.3</v>
      </c>
      <c r="O182">
        <v>2938.6</v>
      </c>
      <c r="P182">
        <v>9.35E-2</v>
      </c>
      <c r="Q182">
        <v>5.1829999999999998</v>
      </c>
      <c r="R182">
        <v>2.448</v>
      </c>
    </row>
    <row r="183" spans="2:18">
      <c r="B183">
        <v>179</v>
      </c>
      <c r="C183">
        <v>447.5</v>
      </c>
      <c r="D183">
        <v>32904.9</v>
      </c>
      <c r="E183">
        <f t="shared" si="9"/>
        <v>2.7053828666022899E-2</v>
      </c>
      <c r="F183">
        <f t="shared" si="10"/>
        <v>8.1161485998068689E-2</v>
      </c>
      <c r="L183">
        <v>14</v>
      </c>
      <c r="M183">
        <v>39.524999999999999</v>
      </c>
      <c r="N183">
        <v>17317</v>
      </c>
      <c r="O183">
        <v>3076.2</v>
      </c>
      <c r="P183">
        <v>9.3799999999999994E-2</v>
      </c>
      <c r="Q183">
        <v>5.444</v>
      </c>
      <c r="R183">
        <v>2.3919999999999999</v>
      </c>
    </row>
    <row r="184" spans="2:18">
      <c r="B184">
        <v>180</v>
      </c>
      <c r="C184">
        <v>450</v>
      </c>
      <c r="D184">
        <v>33685.300000000003</v>
      </c>
      <c r="E184">
        <f t="shared" si="9"/>
        <v>2.7695459787556907E-2</v>
      </c>
      <c r="F184">
        <f t="shared" si="10"/>
        <v>8.3086379362670715E-2</v>
      </c>
      <c r="L184">
        <v>15</v>
      </c>
      <c r="M184">
        <v>42.524999999999999</v>
      </c>
      <c r="N184">
        <v>18241.2</v>
      </c>
      <c r="O184">
        <v>3243.9</v>
      </c>
      <c r="P184">
        <v>9.3700000000000006E-2</v>
      </c>
      <c r="Q184">
        <v>5.7350000000000003</v>
      </c>
      <c r="R184">
        <v>2.3980000000000001</v>
      </c>
    </row>
    <row r="185" spans="2:18">
      <c r="B185">
        <v>181</v>
      </c>
      <c r="C185">
        <v>452.5</v>
      </c>
      <c r="D185">
        <v>34324.5</v>
      </c>
      <c r="E185">
        <f t="shared" si="9"/>
        <v>2.8220998758449439E-2</v>
      </c>
      <c r="F185">
        <f t="shared" si="10"/>
        <v>8.4662996275348318E-2</v>
      </c>
      <c r="L185">
        <v>16</v>
      </c>
      <c r="M185">
        <v>45.524999999999999</v>
      </c>
      <c r="N185">
        <v>19077</v>
      </c>
      <c r="O185">
        <v>3387.8</v>
      </c>
      <c r="P185">
        <v>9.3899999999999997E-2</v>
      </c>
      <c r="Q185">
        <v>5.9969999999999999</v>
      </c>
      <c r="R185">
        <v>2.4239999999999999</v>
      </c>
    </row>
    <row r="186" spans="2:18">
      <c r="B186">
        <v>182</v>
      </c>
      <c r="C186">
        <v>455</v>
      </c>
      <c r="D186">
        <v>34979.5</v>
      </c>
      <c r="E186">
        <f t="shared" si="9"/>
        <v>2.8759528210787692E-2</v>
      </c>
      <c r="F186">
        <f t="shared" si="10"/>
        <v>8.627858463236307E-2</v>
      </c>
      <c r="L186">
        <v>17</v>
      </c>
      <c r="M186">
        <v>48.524999999999999</v>
      </c>
      <c r="N186">
        <v>19924</v>
      </c>
      <c r="O186">
        <v>3550.4</v>
      </c>
      <c r="P186">
        <v>9.35E-2</v>
      </c>
      <c r="Q186">
        <v>6.2640000000000002</v>
      </c>
      <c r="R186">
        <v>2.431</v>
      </c>
    </row>
    <row r="187" spans="2:18">
      <c r="B187">
        <v>183</v>
      </c>
      <c r="C187">
        <v>457.5</v>
      </c>
      <c r="D187">
        <v>35611.9</v>
      </c>
      <c r="E187">
        <f t="shared" si="9"/>
        <v>2.9279476341564348E-2</v>
      </c>
      <c r="F187">
        <f t="shared" si="10"/>
        <v>8.7838429024693049E-2</v>
      </c>
      <c r="L187">
        <v>18</v>
      </c>
      <c r="M187">
        <v>51.524999999999999</v>
      </c>
      <c r="N187">
        <v>20815.400000000001</v>
      </c>
      <c r="O187">
        <v>3695.2</v>
      </c>
      <c r="P187">
        <v>9.3899999999999997E-2</v>
      </c>
      <c r="Q187">
        <v>6.5439999999999996</v>
      </c>
      <c r="R187">
        <v>2.41</v>
      </c>
    </row>
    <row r="188" spans="2:18">
      <c r="B188">
        <v>184</v>
      </c>
      <c r="C188">
        <v>460</v>
      </c>
      <c r="D188">
        <v>36205.800000000003</v>
      </c>
      <c r="E188">
        <f t="shared" si="9"/>
        <v>2.9767770451096701E-2</v>
      </c>
      <c r="F188">
        <f t="shared" si="10"/>
        <v>8.9303311353290102E-2</v>
      </c>
      <c r="L188">
        <v>19</v>
      </c>
      <c r="M188">
        <v>54.524999999999999</v>
      </c>
      <c r="N188">
        <v>21680.400000000001</v>
      </c>
      <c r="O188">
        <v>3861.2</v>
      </c>
      <c r="P188">
        <v>9.3600000000000003E-2</v>
      </c>
      <c r="Q188">
        <v>6.8159999999999998</v>
      </c>
      <c r="R188">
        <v>2.4300000000000002</v>
      </c>
    </row>
    <row r="189" spans="2:18">
      <c r="B189">
        <v>185</v>
      </c>
      <c r="C189">
        <v>462.5</v>
      </c>
      <c r="D189">
        <v>36938.699999999997</v>
      </c>
      <c r="E189">
        <f t="shared" si="9"/>
        <v>3.0370347910056553E-2</v>
      </c>
      <c r="F189">
        <f t="shared" si="10"/>
        <v>9.1111043730169664E-2</v>
      </c>
      <c r="L189">
        <v>20</v>
      </c>
      <c r="M189">
        <v>58.825000000000003</v>
      </c>
      <c r="N189">
        <v>58187.9</v>
      </c>
      <c r="O189">
        <v>10891.8</v>
      </c>
      <c r="P189">
        <v>8.8999999999999996E-2</v>
      </c>
      <c r="Q189">
        <v>18.292999999999999</v>
      </c>
      <c r="R189">
        <v>0</v>
      </c>
    </row>
    <row r="190" spans="2:18">
      <c r="B190">
        <v>186</v>
      </c>
      <c r="C190">
        <v>465</v>
      </c>
      <c r="D190">
        <v>37626.699999999997</v>
      </c>
      <c r="E190">
        <f t="shared" si="9"/>
        <v>3.0936009380604215E-2</v>
      </c>
      <c r="F190">
        <f t="shared" si="10"/>
        <v>9.2808028141812646E-2</v>
      </c>
      <c r="L190" t="s">
        <v>22</v>
      </c>
      <c r="M190" t="s">
        <v>5</v>
      </c>
      <c r="N190" t="s">
        <v>6</v>
      </c>
      <c r="O190" t="s">
        <v>7</v>
      </c>
      <c r="P190" t="s">
        <v>8</v>
      </c>
      <c r="Q190" t="s">
        <v>9</v>
      </c>
      <c r="R190" t="s">
        <v>10</v>
      </c>
    </row>
    <row r="191" spans="2:18">
      <c r="B191">
        <v>187</v>
      </c>
      <c r="C191">
        <v>467.5</v>
      </c>
      <c r="D191">
        <v>38350.5</v>
      </c>
      <c r="E191">
        <f t="shared" si="9"/>
        <v>3.1531104979997233E-2</v>
      </c>
      <c r="F191">
        <f t="shared" si="10"/>
        <v>9.4593314939991707E-2</v>
      </c>
      <c r="L191">
        <v>1</v>
      </c>
      <c r="M191">
        <v>0.52600000000000002</v>
      </c>
      <c r="N191">
        <v>840.6</v>
      </c>
      <c r="O191">
        <v>631.79999999999995</v>
      </c>
      <c r="P191">
        <v>2.2200000000000001E-2</v>
      </c>
      <c r="Q191">
        <v>0.13100000000000001</v>
      </c>
      <c r="R191">
        <v>0</v>
      </c>
    </row>
    <row r="192" spans="2:18">
      <c r="B192">
        <v>188</v>
      </c>
      <c r="C192">
        <v>470</v>
      </c>
      <c r="D192">
        <v>39125.699999999997</v>
      </c>
      <c r="E192">
        <f t="shared" si="9"/>
        <v>3.216846075320734E-2</v>
      </c>
      <c r="F192">
        <f t="shared" si="10"/>
        <v>9.6505382259622019E-2</v>
      </c>
      <c r="L192">
        <v>2</v>
      </c>
      <c r="M192">
        <v>3.5249999999999999</v>
      </c>
      <c r="N192">
        <v>24303.8</v>
      </c>
      <c r="O192">
        <v>4377.5</v>
      </c>
      <c r="P192">
        <v>9.2499999999999999E-2</v>
      </c>
      <c r="Q192">
        <v>3.7839999999999998</v>
      </c>
      <c r="R192">
        <v>3.7890000000000001</v>
      </c>
    </row>
    <row r="193" spans="2:18">
      <c r="B193">
        <v>189</v>
      </c>
      <c r="C193">
        <v>472.5</v>
      </c>
      <c r="D193">
        <f>D192/2+D195/2</f>
        <v>40475.25</v>
      </c>
      <c r="E193">
        <f t="shared" si="9"/>
        <v>3.327803697061664E-2</v>
      </c>
      <c r="F193">
        <f t="shared" si="10"/>
        <v>9.9834110911849919E-2</v>
      </c>
      <c r="L193">
        <v>3</v>
      </c>
      <c r="M193">
        <v>6.5250000000000004</v>
      </c>
      <c r="N193">
        <v>26147.5</v>
      </c>
      <c r="O193">
        <v>4638.1000000000004</v>
      </c>
      <c r="P193">
        <v>9.4E-2</v>
      </c>
      <c r="Q193">
        <v>4.0709999999999997</v>
      </c>
      <c r="R193">
        <v>2.367</v>
      </c>
    </row>
    <row r="194" spans="2:18">
      <c r="B194">
        <v>190</v>
      </c>
      <c r="C194">
        <v>475</v>
      </c>
      <c r="D194">
        <f>D193/2+D195/2</f>
        <v>41150.025000000001</v>
      </c>
      <c r="E194">
        <f t="shared" si="9"/>
        <v>3.3832825079321283E-2</v>
      </c>
      <c r="F194">
        <f t="shared" si="10"/>
        <v>0.10149847523796385</v>
      </c>
      <c r="L194">
        <v>4</v>
      </c>
      <c r="M194">
        <v>9.5250000000000004</v>
      </c>
      <c r="N194">
        <v>27235.9</v>
      </c>
      <c r="O194">
        <v>4826</v>
      </c>
      <c r="P194">
        <v>9.4100000000000003E-2</v>
      </c>
      <c r="Q194">
        <v>4.24</v>
      </c>
      <c r="R194">
        <v>2.4169999999999998</v>
      </c>
    </row>
    <row r="195" spans="2:18">
      <c r="B195">
        <v>191</v>
      </c>
      <c r="C195">
        <v>477.5</v>
      </c>
      <c r="D195">
        <v>41824.800000000003</v>
      </c>
      <c r="E195">
        <f t="shared" si="9"/>
        <v>3.4387613188025933E-2</v>
      </c>
      <c r="F195">
        <f t="shared" si="10"/>
        <v>0.10316283956407779</v>
      </c>
      <c r="L195">
        <v>5</v>
      </c>
      <c r="M195">
        <v>12.525</v>
      </c>
      <c r="N195">
        <v>28347.3</v>
      </c>
      <c r="O195">
        <v>5027.6000000000004</v>
      </c>
      <c r="P195">
        <v>9.4E-2</v>
      </c>
      <c r="Q195">
        <v>4.4130000000000003</v>
      </c>
      <c r="R195">
        <v>2.4079999999999999</v>
      </c>
    </row>
    <row r="196" spans="2:18">
      <c r="B196">
        <v>192</v>
      </c>
      <c r="C196">
        <v>480</v>
      </c>
      <c r="D196">
        <v>44568.2</v>
      </c>
      <c r="E196">
        <f t="shared" si="9"/>
        <v>3.6643188301834724E-2</v>
      </c>
      <c r="F196">
        <f t="shared" si="10"/>
        <v>0.10992956490550418</v>
      </c>
      <c r="L196">
        <v>6</v>
      </c>
      <c r="M196">
        <v>15.525</v>
      </c>
      <c r="N196">
        <v>29333.5</v>
      </c>
      <c r="O196">
        <v>5210.8</v>
      </c>
      <c r="P196">
        <v>9.3799999999999994E-2</v>
      </c>
      <c r="Q196">
        <v>4.5670000000000002</v>
      </c>
      <c r="R196">
        <v>2.4369999999999998</v>
      </c>
    </row>
    <row r="197" spans="2:18">
      <c r="B197">
        <v>193</v>
      </c>
      <c r="C197">
        <v>482.5</v>
      </c>
      <c r="D197">
        <v>46478.3</v>
      </c>
      <c r="E197">
        <f t="shared" si="9"/>
        <v>3.8213638846737487E-2</v>
      </c>
      <c r="F197">
        <f t="shared" si="10"/>
        <v>0.11464091654021247</v>
      </c>
      <c r="L197">
        <v>7</v>
      </c>
      <c r="M197">
        <v>18.524999999999999</v>
      </c>
      <c r="N197">
        <v>30215.8</v>
      </c>
      <c r="O197">
        <v>5362.7</v>
      </c>
      <c r="P197">
        <v>9.3899999999999997E-2</v>
      </c>
      <c r="Q197">
        <v>4.7039999999999997</v>
      </c>
      <c r="R197">
        <v>2.4289999999999998</v>
      </c>
    </row>
    <row r="198" spans="2:18">
      <c r="B198">
        <v>194</v>
      </c>
      <c r="C198">
        <v>485</v>
      </c>
      <c r="D198">
        <v>48942.8</v>
      </c>
      <c r="E198">
        <f t="shared" si="9"/>
        <v>4.0239907297558282E-2</v>
      </c>
      <c r="F198">
        <f t="shared" si="10"/>
        <v>0.12071972189267485</v>
      </c>
      <c r="L198">
        <v>8</v>
      </c>
      <c r="M198">
        <v>21.524999999999999</v>
      </c>
      <c r="N198">
        <v>31191.5</v>
      </c>
      <c r="O198">
        <v>5519</v>
      </c>
      <c r="P198">
        <v>9.4200000000000006E-2</v>
      </c>
      <c r="Q198">
        <v>4.8559999999999999</v>
      </c>
      <c r="R198">
        <v>2.423</v>
      </c>
    </row>
    <row r="199" spans="2:18">
      <c r="B199">
        <v>195</v>
      </c>
      <c r="C199">
        <v>487.5</v>
      </c>
      <c r="D199">
        <v>51662.6</v>
      </c>
      <c r="E199">
        <f t="shared" si="9"/>
        <v>4.2476078907435495E-2</v>
      </c>
      <c r="F199">
        <f t="shared" si="10"/>
        <v>0.12742823672230649</v>
      </c>
      <c r="L199">
        <v>9</v>
      </c>
      <c r="M199">
        <v>24.524999999999999</v>
      </c>
      <c r="N199">
        <v>32031.4</v>
      </c>
      <c r="O199">
        <v>5665.2</v>
      </c>
      <c r="P199">
        <v>9.4200000000000006E-2</v>
      </c>
      <c r="Q199">
        <v>4.9870000000000001</v>
      </c>
      <c r="R199">
        <v>2.4260000000000002</v>
      </c>
    </row>
    <row r="200" spans="2:18">
      <c r="B200">
        <v>196</v>
      </c>
      <c r="C200">
        <v>490</v>
      </c>
      <c r="D200">
        <v>54663.4</v>
      </c>
      <c r="E200">
        <f t="shared" si="9"/>
        <v>4.4943283763277685E-2</v>
      </c>
      <c r="F200">
        <f t="shared" si="10"/>
        <v>0.13482985128983305</v>
      </c>
      <c r="L200">
        <v>10</v>
      </c>
      <c r="M200">
        <v>27.524999999999999</v>
      </c>
      <c r="N200">
        <v>32904.9</v>
      </c>
      <c r="O200">
        <v>5820.8</v>
      </c>
      <c r="P200">
        <v>9.4200000000000006E-2</v>
      </c>
      <c r="Q200">
        <v>5.1230000000000002</v>
      </c>
      <c r="R200">
        <v>2.411</v>
      </c>
    </row>
    <row r="201" spans="2:18">
      <c r="B201">
        <v>197</v>
      </c>
      <c r="C201">
        <v>492.5</v>
      </c>
      <c r="D201">
        <v>57509.1</v>
      </c>
      <c r="E201">
        <f t="shared" si="9"/>
        <v>4.7282968133535656E-2</v>
      </c>
      <c r="F201">
        <f t="shared" si="10"/>
        <v>0.14184890440060696</v>
      </c>
      <c r="L201">
        <v>11</v>
      </c>
      <c r="M201">
        <v>30.524999999999999</v>
      </c>
      <c r="N201">
        <v>33685.300000000003</v>
      </c>
      <c r="O201">
        <v>5962.1</v>
      </c>
      <c r="P201">
        <v>9.4200000000000006E-2</v>
      </c>
      <c r="Q201">
        <v>5.2439999999999998</v>
      </c>
      <c r="R201">
        <v>2.4159999999999999</v>
      </c>
    </row>
    <row r="202" spans="2:18">
      <c r="B202">
        <v>198</v>
      </c>
      <c r="C202">
        <v>495</v>
      </c>
      <c r="D202">
        <v>60810.5</v>
      </c>
      <c r="E202">
        <f t="shared" si="9"/>
        <v>4.9997321009794454E-2</v>
      </c>
      <c r="F202">
        <f t="shared" si="10"/>
        <v>0.14999196302938336</v>
      </c>
      <c r="L202">
        <v>12</v>
      </c>
      <c r="M202">
        <v>33.524999999999999</v>
      </c>
      <c r="N202">
        <v>34324.5</v>
      </c>
      <c r="O202">
        <v>6062</v>
      </c>
      <c r="P202">
        <v>9.4399999999999998E-2</v>
      </c>
      <c r="Q202">
        <v>5.3440000000000003</v>
      </c>
      <c r="R202">
        <v>2.4119999999999999</v>
      </c>
    </row>
    <row r="203" spans="2:18">
      <c r="B203">
        <v>199</v>
      </c>
      <c r="C203">
        <v>497.5</v>
      </c>
      <c r="D203">
        <v>64281</v>
      </c>
      <c r="E203">
        <f t="shared" si="9"/>
        <v>5.28507049248172E-2</v>
      </c>
      <c r="F203">
        <f t="shared" si="10"/>
        <v>0.15855211477445161</v>
      </c>
      <c r="L203">
        <v>13</v>
      </c>
      <c r="M203">
        <v>36.524999999999999</v>
      </c>
      <c r="N203">
        <v>34979.5</v>
      </c>
      <c r="O203">
        <v>6173</v>
      </c>
      <c r="P203">
        <v>9.4399999999999998E-2</v>
      </c>
      <c r="Q203">
        <v>5.4459999999999997</v>
      </c>
      <c r="R203">
        <v>2.4089999999999998</v>
      </c>
    </row>
    <row r="204" spans="2:18">
      <c r="B204">
        <v>200</v>
      </c>
      <c r="C204">
        <v>500</v>
      </c>
      <c r="D204">
        <v>67651.3</v>
      </c>
      <c r="E204">
        <f t="shared" si="9"/>
        <v>5.5621706166367767E-2</v>
      </c>
      <c r="F204">
        <f t="shared" si="10"/>
        <v>0.16686511849910329</v>
      </c>
      <c r="L204">
        <v>14</v>
      </c>
      <c r="M204">
        <v>39.524999999999999</v>
      </c>
      <c r="N204">
        <v>35611.9</v>
      </c>
      <c r="O204">
        <v>6302.9</v>
      </c>
      <c r="P204">
        <v>9.4200000000000006E-2</v>
      </c>
      <c r="Q204">
        <v>5.5439999999999996</v>
      </c>
      <c r="R204">
        <v>2.39</v>
      </c>
    </row>
    <row r="205" spans="2:18">
      <c r="B205">
        <v>201</v>
      </c>
      <c r="C205">
        <v>502.5</v>
      </c>
      <c r="D205">
        <v>70558.399999999994</v>
      </c>
      <c r="E205">
        <f t="shared" si="9"/>
        <v>5.8011872534142625E-2</v>
      </c>
      <c r="F205">
        <f t="shared" si="10"/>
        <v>0.17403561760242786</v>
      </c>
      <c r="L205">
        <v>15</v>
      </c>
      <c r="M205">
        <v>42.524999999999999</v>
      </c>
      <c r="N205">
        <v>36205.800000000003</v>
      </c>
      <c r="O205">
        <v>6387.5</v>
      </c>
      <c r="P205">
        <v>9.4500000000000001E-2</v>
      </c>
      <c r="Q205">
        <v>5.6369999999999996</v>
      </c>
      <c r="R205">
        <v>2.383</v>
      </c>
    </row>
    <row r="206" spans="2:18">
      <c r="B206">
        <v>202</v>
      </c>
      <c r="C206">
        <v>505</v>
      </c>
      <c r="D206">
        <v>73325</v>
      </c>
      <c r="E206">
        <f t="shared" si="9"/>
        <v>6.0286522278935016E-2</v>
      </c>
      <c r="F206">
        <f t="shared" si="10"/>
        <v>0.18085956683680504</v>
      </c>
      <c r="L206">
        <v>16</v>
      </c>
      <c r="M206">
        <v>45.524999999999999</v>
      </c>
      <c r="N206">
        <v>36938.699999999997</v>
      </c>
      <c r="O206">
        <v>6527.8</v>
      </c>
      <c r="P206">
        <v>9.4299999999999995E-2</v>
      </c>
      <c r="Q206">
        <v>5.7510000000000003</v>
      </c>
      <c r="R206">
        <v>2.39</v>
      </c>
    </row>
    <row r="207" spans="2:18">
      <c r="B207">
        <v>203</v>
      </c>
      <c r="C207">
        <v>507.5</v>
      </c>
      <c r="D207">
        <v>75978.100000000006</v>
      </c>
      <c r="E207">
        <f t="shared" si="9"/>
        <v>6.2467854324734444E-2</v>
      </c>
      <c r="F207">
        <f t="shared" si="10"/>
        <v>0.18740356297420332</v>
      </c>
      <c r="L207">
        <v>17</v>
      </c>
      <c r="M207">
        <v>48.524999999999999</v>
      </c>
      <c r="N207">
        <v>37626.699999999997</v>
      </c>
      <c r="O207">
        <v>6627.5</v>
      </c>
      <c r="P207">
        <v>9.4600000000000004E-2</v>
      </c>
      <c r="Q207">
        <v>5.8579999999999997</v>
      </c>
      <c r="R207">
        <v>2.3690000000000002</v>
      </c>
    </row>
    <row r="208" spans="2:18">
      <c r="B208">
        <v>204</v>
      </c>
      <c r="C208">
        <v>510</v>
      </c>
      <c r="D208">
        <v>78629.8</v>
      </c>
      <c r="E208">
        <f t="shared" si="9"/>
        <v>6.4648035315215888E-2</v>
      </c>
      <c r="F208">
        <f t="shared" si="10"/>
        <v>0.19394410594564765</v>
      </c>
      <c r="L208">
        <v>18</v>
      </c>
      <c r="M208">
        <v>51.524999999999999</v>
      </c>
      <c r="N208">
        <v>38350.5</v>
      </c>
      <c r="O208">
        <v>6776.4</v>
      </c>
      <c r="P208">
        <v>9.4299999999999995E-2</v>
      </c>
      <c r="Q208">
        <v>5.9710000000000001</v>
      </c>
      <c r="R208">
        <v>2.3769999999999998</v>
      </c>
    </row>
    <row r="209" spans="2:18">
      <c r="B209">
        <v>205</v>
      </c>
      <c r="C209">
        <v>512.5</v>
      </c>
      <c r="D209">
        <v>80950.7</v>
      </c>
      <c r="E209">
        <f t="shared" si="9"/>
        <v>6.6556238377707272E-2</v>
      </c>
      <c r="F209">
        <f t="shared" si="10"/>
        <v>0.19966871513312182</v>
      </c>
      <c r="L209">
        <v>19</v>
      </c>
      <c r="M209">
        <v>54.524999999999999</v>
      </c>
      <c r="N209">
        <v>39125.699999999997</v>
      </c>
      <c r="O209">
        <v>6905.9</v>
      </c>
      <c r="P209">
        <v>9.4399999999999998E-2</v>
      </c>
      <c r="Q209">
        <v>6.0910000000000002</v>
      </c>
      <c r="R209">
        <v>2.4009999999999998</v>
      </c>
    </row>
    <row r="210" spans="2:18">
      <c r="B210">
        <v>206</v>
      </c>
      <c r="C210">
        <v>515</v>
      </c>
      <c r="D210">
        <v>82609.399999999994</v>
      </c>
      <c r="E210">
        <f t="shared" si="9"/>
        <v>6.7919992274796517E-2</v>
      </c>
      <c r="F210">
        <f t="shared" si="10"/>
        <v>0.20375997682438957</v>
      </c>
      <c r="L210">
        <v>20</v>
      </c>
      <c r="M210">
        <v>58.825000000000003</v>
      </c>
      <c r="N210">
        <v>52905.599999999999</v>
      </c>
      <c r="O210">
        <v>10904</v>
      </c>
      <c r="P210">
        <v>8.09E-2</v>
      </c>
      <c r="Q210">
        <v>8.2370000000000001</v>
      </c>
      <c r="R210">
        <v>0</v>
      </c>
    </row>
    <row r="211" spans="2:18">
      <c r="B211">
        <v>207</v>
      </c>
      <c r="C211">
        <v>517.5</v>
      </c>
      <c r="D211">
        <v>83974.3</v>
      </c>
      <c r="E211">
        <f t="shared" si="9"/>
        <v>6.9042188991585041E-2</v>
      </c>
      <c r="F211">
        <f t="shared" si="10"/>
        <v>0.20712656697475512</v>
      </c>
      <c r="L211" t="s">
        <v>22</v>
      </c>
      <c r="M211" t="s">
        <v>5</v>
      </c>
      <c r="N211" t="s">
        <v>6</v>
      </c>
      <c r="O211" t="s">
        <v>7</v>
      </c>
      <c r="P211" t="s">
        <v>8</v>
      </c>
      <c r="Q211" t="s">
        <v>9</v>
      </c>
      <c r="R211" t="s">
        <v>10</v>
      </c>
    </row>
    <row r="212" spans="2:18">
      <c r="B212">
        <v>208</v>
      </c>
      <c r="C212">
        <v>520</v>
      </c>
      <c r="D212">
        <v>85208.7</v>
      </c>
      <c r="E212">
        <f t="shared" si="9"/>
        <v>7.0057090909090888E-2</v>
      </c>
      <c r="F212">
        <f t="shared" si="10"/>
        <v>0.21017127272727265</v>
      </c>
      <c r="L212">
        <v>1</v>
      </c>
      <c r="M212">
        <v>0.52600000000000002</v>
      </c>
      <c r="N212">
        <v>1365.6</v>
      </c>
      <c r="O212">
        <v>628.9</v>
      </c>
      <c r="P212">
        <v>3.6200000000000003E-2</v>
      </c>
      <c r="Q212">
        <v>0.113</v>
      </c>
      <c r="R212" s="4">
        <v>1.41E-3</v>
      </c>
    </row>
    <row r="213" spans="2:18">
      <c r="B213">
        <v>209</v>
      </c>
      <c r="C213">
        <v>522.5</v>
      </c>
      <c r="D213">
        <f>D212/2+D215/2</f>
        <v>83963</v>
      </c>
      <c r="E213">
        <f t="shared" si="9"/>
        <v>6.9032898330804254E-2</v>
      </c>
      <c r="F213">
        <f t="shared" si="10"/>
        <v>0.20709869499241276</v>
      </c>
      <c r="L213">
        <v>2</v>
      </c>
      <c r="M213">
        <v>3.5249999999999999</v>
      </c>
      <c r="N213">
        <v>41824.800000000003</v>
      </c>
      <c r="O213">
        <v>7487.8</v>
      </c>
      <c r="P213">
        <v>9.3100000000000002E-2</v>
      </c>
      <c r="Q213">
        <v>3.4460000000000002</v>
      </c>
      <c r="R213">
        <v>3.7759999999999998</v>
      </c>
    </row>
    <row r="214" spans="2:18">
      <c r="B214">
        <v>210</v>
      </c>
      <c r="C214">
        <v>525</v>
      </c>
      <c r="D214">
        <f>D213/2+D215/2</f>
        <v>83340.149999999994</v>
      </c>
      <c r="E214">
        <f t="shared" si="9"/>
        <v>6.8520802041660916E-2</v>
      </c>
      <c r="F214">
        <f t="shared" si="10"/>
        <v>0.20556240612498275</v>
      </c>
      <c r="L214">
        <v>3</v>
      </c>
      <c r="M214">
        <v>6.5250000000000004</v>
      </c>
      <c r="N214">
        <v>44568.2</v>
      </c>
      <c r="O214">
        <v>7827.8</v>
      </c>
      <c r="P214">
        <v>9.4899999999999998E-2</v>
      </c>
      <c r="Q214">
        <v>3.6720000000000002</v>
      </c>
      <c r="R214">
        <v>2.3759999999999999</v>
      </c>
    </row>
    <row r="215" spans="2:18">
      <c r="B215">
        <v>211</v>
      </c>
      <c r="C215">
        <v>527.5</v>
      </c>
      <c r="D215">
        <v>82717.3</v>
      </c>
      <c r="E215">
        <f t="shared" si="9"/>
        <v>6.8008705752517579E-2</v>
      </c>
      <c r="F215">
        <f t="shared" si="10"/>
        <v>0.20402611725755274</v>
      </c>
      <c r="L215">
        <v>4</v>
      </c>
      <c r="M215">
        <v>9.5250000000000004</v>
      </c>
      <c r="N215">
        <v>46478.3</v>
      </c>
      <c r="O215">
        <v>8162.4</v>
      </c>
      <c r="P215">
        <v>9.4899999999999998E-2</v>
      </c>
      <c r="Q215">
        <v>3.8290000000000002</v>
      </c>
      <c r="R215">
        <v>2.4350000000000001</v>
      </c>
    </row>
    <row r="216" spans="2:18">
      <c r="B216">
        <v>212</v>
      </c>
      <c r="C216">
        <v>530</v>
      </c>
      <c r="D216">
        <v>83176.899999999994</v>
      </c>
      <c r="E216">
        <f t="shared" si="9"/>
        <v>6.8386580769761326E-2</v>
      </c>
      <c r="F216">
        <f t="shared" si="10"/>
        <v>0.20515974230928397</v>
      </c>
      <c r="L216">
        <v>5</v>
      </c>
      <c r="M216">
        <v>12.525</v>
      </c>
      <c r="N216">
        <v>48942.8</v>
      </c>
      <c r="O216">
        <v>8596.1</v>
      </c>
      <c r="P216">
        <v>9.4899999999999998E-2</v>
      </c>
      <c r="Q216">
        <v>4.032</v>
      </c>
      <c r="R216">
        <v>2.4369999999999998</v>
      </c>
    </row>
    <row r="217" spans="2:18">
      <c r="B217">
        <v>213</v>
      </c>
      <c r="C217">
        <v>532.5</v>
      </c>
      <c r="D217">
        <v>81607.3</v>
      </c>
      <c r="E217">
        <f t="shared" si="9"/>
        <v>6.7096083321837488E-2</v>
      </c>
      <c r="F217">
        <f t="shared" si="10"/>
        <v>0.20128824996551248</v>
      </c>
      <c r="L217">
        <v>6</v>
      </c>
      <c r="M217">
        <v>15.525</v>
      </c>
      <c r="N217">
        <v>51662.6</v>
      </c>
      <c r="O217">
        <v>9103</v>
      </c>
      <c r="P217">
        <v>9.4600000000000004E-2</v>
      </c>
      <c r="Q217">
        <v>4.2560000000000002</v>
      </c>
      <c r="R217">
        <v>2.4420000000000002</v>
      </c>
    </row>
    <row r="218" spans="2:18">
      <c r="B218">
        <v>214</v>
      </c>
      <c r="C218">
        <v>535</v>
      </c>
      <c r="D218">
        <v>80439.199999999997</v>
      </c>
      <c r="E218">
        <f t="shared" ref="E218:E273" si="11">$B$2*10^(-6)*D218/$C$2*7.45*10^(-6)*10^6/$D$2*2*60</f>
        <v>6.6135692095461426E-2</v>
      </c>
      <c r="F218">
        <f t="shared" ref="F218:F273" si="12">E218*3</f>
        <v>0.19840707628638427</v>
      </c>
      <c r="L218">
        <v>7</v>
      </c>
      <c r="M218">
        <v>18.524999999999999</v>
      </c>
      <c r="N218">
        <v>54663.4</v>
      </c>
      <c r="O218">
        <v>9588.1</v>
      </c>
      <c r="P218">
        <v>9.5000000000000001E-2</v>
      </c>
      <c r="Q218">
        <v>4.5039999999999996</v>
      </c>
      <c r="R218">
        <v>2.4289999999999998</v>
      </c>
    </row>
    <row r="219" spans="2:18">
      <c r="B219">
        <v>215</v>
      </c>
      <c r="C219">
        <v>537.5</v>
      </c>
      <c r="D219">
        <v>79410.899999999994</v>
      </c>
      <c r="E219">
        <f t="shared" si="11"/>
        <v>6.5290241964408885E-2</v>
      </c>
      <c r="F219">
        <f t="shared" si="12"/>
        <v>0.19587072589322665</v>
      </c>
      <c r="L219">
        <v>8</v>
      </c>
      <c r="M219">
        <v>21.524999999999999</v>
      </c>
      <c r="N219">
        <v>57509.1</v>
      </c>
      <c r="O219">
        <v>10058.799999999999</v>
      </c>
      <c r="P219">
        <v>9.5299999999999996E-2</v>
      </c>
      <c r="Q219">
        <v>4.7380000000000004</v>
      </c>
      <c r="R219">
        <v>2.4390000000000001</v>
      </c>
    </row>
    <row r="220" spans="2:18">
      <c r="B220">
        <v>216</v>
      </c>
      <c r="C220">
        <v>540</v>
      </c>
      <c r="D220">
        <v>78282</v>
      </c>
      <c r="E220">
        <f t="shared" si="11"/>
        <v>6.4362080286936116E-2</v>
      </c>
      <c r="F220">
        <f t="shared" si="12"/>
        <v>0.19308624086080833</v>
      </c>
      <c r="L220">
        <v>9</v>
      </c>
      <c r="M220">
        <v>24.524999999999999</v>
      </c>
      <c r="N220">
        <v>60810.5</v>
      </c>
      <c r="O220">
        <v>10666.9</v>
      </c>
      <c r="P220">
        <v>9.5000000000000001E-2</v>
      </c>
      <c r="Q220">
        <v>5.01</v>
      </c>
      <c r="R220">
        <v>2.448</v>
      </c>
    </row>
    <row r="221" spans="2:18">
      <c r="B221">
        <v>217</v>
      </c>
      <c r="C221">
        <v>542.5</v>
      </c>
      <c r="D221">
        <v>77262.899999999994</v>
      </c>
      <c r="E221">
        <f t="shared" si="11"/>
        <v>6.3524194233687395E-2</v>
      </c>
      <c r="F221">
        <f t="shared" si="12"/>
        <v>0.1905725827010622</v>
      </c>
      <c r="L221">
        <v>10</v>
      </c>
      <c r="M221">
        <v>27.524999999999999</v>
      </c>
      <c r="N221">
        <v>64281</v>
      </c>
      <c r="O221">
        <v>11228.2</v>
      </c>
      <c r="P221">
        <v>9.5399999999999999E-2</v>
      </c>
      <c r="Q221">
        <v>5.2960000000000003</v>
      </c>
      <c r="R221">
        <v>2.4550000000000001</v>
      </c>
    </row>
    <row r="222" spans="2:18">
      <c r="B222">
        <v>218</v>
      </c>
      <c r="C222">
        <v>545</v>
      </c>
      <c r="D222">
        <v>76462.3</v>
      </c>
      <c r="E222">
        <f t="shared" si="11"/>
        <v>6.2865955028279755E-2</v>
      </c>
      <c r="F222">
        <f t="shared" si="12"/>
        <v>0.18859786508483928</v>
      </c>
      <c r="L222">
        <v>11</v>
      </c>
      <c r="M222">
        <v>30.524999999999999</v>
      </c>
      <c r="N222">
        <v>67651.3</v>
      </c>
      <c r="O222">
        <v>11802.2</v>
      </c>
      <c r="P222">
        <v>9.5500000000000002E-2</v>
      </c>
      <c r="Q222">
        <v>5.5739999999999998</v>
      </c>
      <c r="R222">
        <v>2.4300000000000002</v>
      </c>
    </row>
    <row r="223" spans="2:18">
      <c r="B223">
        <v>219</v>
      </c>
      <c r="C223">
        <v>547.5</v>
      </c>
      <c r="D223">
        <v>76008.7</v>
      </c>
      <c r="E223">
        <f t="shared" si="11"/>
        <v>6.2493013105255894E-2</v>
      </c>
      <c r="F223">
        <f t="shared" si="12"/>
        <v>0.18747903931576768</v>
      </c>
      <c r="L223">
        <v>12</v>
      </c>
      <c r="M223">
        <v>33.524999999999999</v>
      </c>
      <c r="N223">
        <v>70558.399999999994</v>
      </c>
      <c r="O223">
        <v>12315.5</v>
      </c>
      <c r="P223">
        <v>9.5500000000000002E-2</v>
      </c>
      <c r="Q223">
        <v>5.8129999999999997</v>
      </c>
      <c r="R223">
        <v>2.4470000000000001</v>
      </c>
    </row>
    <row r="224" spans="2:18">
      <c r="B224">
        <v>220</v>
      </c>
      <c r="C224">
        <v>550</v>
      </c>
      <c r="D224">
        <v>75397.8</v>
      </c>
      <c r="E224">
        <f t="shared" si="11"/>
        <v>6.1990741895433861E-2</v>
      </c>
      <c r="F224">
        <f t="shared" si="12"/>
        <v>0.18597222568630159</v>
      </c>
      <c r="L224">
        <v>13</v>
      </c>
      <c r="M224">
        <v>36.524999999999999</v>
      </c>
      <c r="N224">
        <v>73325</v>
      </c>
      <c r="O224">
        <v>12824.7</v>
      </c>
      <c r="P224">
        <v>9.5299999999999996E-2</v>
      </c>
      <c r="Q224">
        <v>6.0410000000000004</v>
      </c>
      <c r="R224">
        <v>2.4670000000000001</v>
      </c>
    </row>
    <row r="225" spans="2:18">
      <c r="B225">
        <v>221</v>
      </c>
      <c r="C225">
        <v>552.5</v>
      </c>
      <c r="D225">
        <v>74937.8</v>
      </c>
      <c r="E225">
        <f t="shared" si="11"/>
        <v>6.1612538005242093E-2</v>
      </c>
      <c r="F225">
        <f t="shared" si="12"/>
        <v>0.18483761401572629</v>
      </c>
      <c r="L225">
        <v>14</v>
      </c>
      <c r="M225">
        <v>39.524999999999999</v>
      </c>
      <c r="N225">
        <v>75978.100000000006</v>
      </c>
      <c r="O225">
        <v>13253.9</v>
      </c>
      <c r="P225">
        <v>9.5500000000000002E-2</v>
      </c>
      <c r="Q225">
        <v>6.26</v>
      </c>
      <c r="R225">
        <v>2.448</v>
      </c>
    </row>
    <row r="226" spans="2:18">
      <c r="B226">
        <v>222</v>
      </c>
      <c r="C226">
        <v>555</v>
      </c>
      <c r="D226">
        <v>73885.8</v>
      </c>
      <c r="E226">
        <f t="shared" si="11"/>
        <v>6.0747602152020956E-2</v>
      </c>
      <c r="F226">
        <f t="shared" si="12"/>
        <v>0.18224280645606286</v>
      </c>
      <c r="L226">
        <v>15</v>
      </c>
      <c r="M226">
        <v>42.524999999999999</v>
      </c>
      <c r="N226">
        <v>78629.8</v>
      </c>
      <c r="O226">
        <v>13671</v>
      </c>
      <c r="P226">
        <v>9.5899999999999999E-2</v>
      </c>
      <c r="Q226">
        <v>6.4779999999999998</v>
      </c>
      <c r="R226">
        <v>2.4460000000000002</v>
      </c>
    </row>
    <row r="227" spans="2:18">
      <c r="B227">
        <v>223</v>
      </c>
      <c r="C227">
        <v>557.5</v>
      </c>
      <c r="D227">
        <v>73168</v>
      </c>
      <c r="E227">
        <f t="shared" si="11"/>
        <v>6.0157439646847811E-2</v>
      </c>
      <c r="F227">
        <f t="shared" si="12"/>
        <v>0.18047231894054344</v>
      </c>
      <c r="L227">
        <v>16</v>
      </c>
      <c r="M227">
        <v>45.524999999999999</v>
      </c>
      <c r="N227">
        <v>80950.7</v>
      </c>
      <c r="O227">
        <v>14051.5</v>
      </c>
      <c r="P227">
        <v>9.6000000000000002E-2</v>
      </c>
      <c r="Q227">
        <v>6.6689999999999996</v>
      </c>
      <c r="R227">
        <v>2.4569999999999999</v>
      </c>
    </row>
    <row r="228" spans="2:18">
      <c r="B228">
        <v>224</v>
      </c>
      <c r="C228">
        <v>560</v>
      </c>
      <c r="D228">
        <v>72252.399999999994</v>
      </c>
      <c r="E228">
        <f t="shared" si="11"/>
        <v>5.9404649468892248E-2</v>
      </c>
      <c r="F228">
        <f t="shared" si="12"/>
        <v>0.17821394840667676</v>
      </c>
      <c r="L228">
        <v>17</v>
      </c>
      <c r="M228">
        <v>48.524999999999999</v>
      </c>
      <c r="N228">
        <v>82609.399999999994</v>
      </c>
      <c r="O228">
        <v>14338.2</v>
      </c>
      <c r="P228">
        <v>9.6000000000000002E-2</v>
      </c>
      <c r="Q228">
        <v>6.806</v>
      </c>
      <c r="R228">
        <v>2.4540000000000002</v>
      </c>
    </row>
    <row r="229" spans="2:18">
      <c r="B229">
        <v>225</v>
      </c>
      <c r="C229">
        <v>562.5</v>
      </c>
      <c r="D229">
        <v>71813.8</v>
      </c>
      <c r="E229">
        <f t="shared" si="11"/>
        <v>5.9044040281418131E-2</v>
      </c>
      <c r="F229">
        <f t="shared" si="12"/>
        <v>0.17713212084425439</v>
      </c>
      <c r="L229">
        <v>18</v>
      </c>
      <c r="M229">
        <v>51.524999999999999</v>
      </c>
      <c r="N229">
        <v>83974.3</v>
      </c>
      <c r="O229">
        <v>14597</v>
      </c>
      <c r="P229">
        <v>9.5899999999999999E-2</v>
      </c>
      <c r="Q229">
        <v>6.9189999999999996</v>
      </c>
      <c r="R229">
        <v>2.4510000000000001</v>
      </c>
    </row>
    <row r="230" spans="2:18">
      <c r="B230">
        <v>226</v>
      </c>
      <c r="C230">
        <v>565</v>
      </c>
      <c r="D230">
        <v>71045</v>
      </c>
      <c r="E230">
        <f t="shared" si="11"/>
        <v>5.8411946475375905E-2</v>
      </c>
      <c r="F230">
        <f t="shared" si="12"/>
        <v>0.17523583942612772</v>
      </c>
      <c r="L230">
        <v>19</v>
      </c>
      <c r="M230">
        <v>54.524999999999999</v>
      </c>
      <c r="N230">
        <v>85208.7</v>
      </c>
      <c r="O230">
        <v>14776.2</v>
      </c>
      <c r="P230">
        <v>9.6100000000000005E-2</v>
      </c>
      <c r="Q230">
        <v>7.02</v>
      </c>
      <c r="R230">
        <v>2.4620000000000002</v>
      </c>
    </row>
    <row r="231" spans="2:18">
      <c r="B231">
        <v>227</v>
      </c>
      <c r="C231">
        <v>567.5</v>
      </c>
      <c r="D231">
        <v>70559.5</v>
      </c>
      <c r="E231">
        <f t="shared" si="11"/>
        <v>5.8012776934749613E-2</v>
      </c>
      <c r="F231">
        <f t="shared" si="12"/>
        <v>0.17403833080424885</v>
      </c>
      <c r="L231">
        <v>20</v>
      </c>
      <c r="M231">
        <v>58.825000000000003</v>
      </c>
      <c r="N231">
        <v>42771.199999999997</v>
      </c>
      <c r="O231">
        <v>10931.7</v>
      </c>
      <c r="P231">
        <v>6.5199999999999994E-2</v>
      </c>
      <c r="Q231">
        <v>3.524</v>
      </c>
      <c r="R231">
        <v>0</v>
      </c>
    </row>
    <row r="232" spans="2:18">
      <c r="B232">
        <v>228</v>
      </c>
      <c r="C232">
        <v>570</v>
      </c>
      <c r="D232">
        <v>70275</v>
      </c>
      <c r="E232">
        <f t="shared" si="11"/>
        <v>5.7778866050489722E-2</v>
      </c>
      <c r="F232">
        <f t="shared" si="12"/>
        <v>0.17333659815146918</v>
      </c>
      <c r="L232" t="s">
        <v>22</v>
      </c>
      <c r="M232" t="s">
        <v>5</v>
      </c>
      <c r="N232" t="s">
        <v>6</v>
      </c>
      <c r="O232" t="s">
        <v>7</v>
      </c>
      <c r="P232" t="s">
        <v>8</v>
      </c>
      <c r="Q232" t="s">
        <v>9</v>
      </c>
      <c r="R232" t="s">
        <v>10</v>
      </c>
    </row>
    <row r="233" spans="2:18">
      <c r="B233">
        <v>229</v>
      </c>
      <c r="C233">
        <v>572.5</v>
      </c>
      <c r="D233">
        <f>D232/2+D235/2</f>
        <v>69322.100000000006</v>
      </c>
      <c r="E233">
        <f t="shared" si="11"/>
        <v>5.6995408470133811E-2</v>
      </c>
      <c r="F233">
        <f t="shared" si="12"/>
        <v>0.17098622541040143</v>
      </c>
      <c r="L233">
        <v>1</v>
      </c>
      <c r="M233">
        <v>0.52600000000000002</v>
      </c>
      <c r="N233">
        <v>1452.8</v>
      </c>
      <c r="O233">
        <v>602.20000000000005</v>
      </c>
      <c r="P233">
        <v>4.02E-2</v>
      </c>
      <c r="Q233">
        <v>0.10299999999999999</v>
      </c>
      <c r="R233" s="4">
        <v>3.0600000000000001E-4</v>
      </c>
    </row>
    <row r="234" spans="2:18">
      <c r="B234">
        <v>230</v>
      </c>
      <c r="C234">
        <v>575</v>
      </c>
      <c r="D234">
        <f>D233/2+D235/2</f>
        <v>68845.649999999994</v>
      </c>
      <c r="E234">
        <f t="shared" si="11"/>
        <v>5.6603679679955846E-2</v>
      </c>
      <c r="F234">
        <f t="shared" si="12"/>
        <v>0.16981103903986755</v>
      </c>
      <c r="L234">
        <v>2</v>
      </c>
      <c r="M234">
        <v>3.5249999999999999</v>
      </c>
      <c r="N234">
        <v>82717.3</v>
      </c>
      <c r="O234">
        <v>14518.9</v>
      </c>
      <c r="P234">
        <v>9.5000000000000001E-2</v>
      </c>
      <c r="Q234">
        <v>5.85</v>
      </c>
      <c r="R234">
        <v>3.8340000000000001</v>
      </c>
    </row>
    <row r="235" spans="2:18">
      <c r="B235">
        <v>231</v>
      </c>
      <c r="C235">
        <v>577.5</v>
      </c>
      <c r="D235">
        <v>68369.2</v>
      </c>
      <c r="E235">
        <f t="shared" si="11"/>
        <v>5.6211950889777894E-2</v>
      </c>
      <c r="F235">
        <f t="shared" si="12"/>
        <v>0.16863585266933367</v>
      </c>
      <c r="L235">
        <v>3</v>
      </c>
      <c r="M235">
        <v>6.5250000000000004</v>
      </c>
      <c r="N235">
        <v>83176.899999999994</v>
      </c>
      <c r="O235">
        <v>14422.6</v>
      </c>
      <c r="P235">
        <v>9.6100000000000005E-2</v>
      </c>
      <c r="Q235">
        <v>5.8819999999999997</v>
      </c>
      <c r="R235">
        <v>2.4710000000000001</v>
      </c>
    </row>
    <row r="236" spans="2:18">
      <c r="B236">
        <v>232</v>
      </c>
      <c r="C236">
        <v>580</v>
      </c>
      <c r="D236">
        <v>70200</v>
      </c>
      <c r="E236">
        <f t="shared" si="11"/>
        <v>5.7717202372741069E-2</v>
      </c>
      <c r="F236">
        <f t="shared" si="12"/>
        <v>0.17315160711822319</v>
      </c>
      <c r="L236">
        <v>4</v>
      </c>
      <c r="M236">
        <v>9.5250000000000004</v>
      </c>
      <c r="N236">
        <v>81607.3</v>
      </c>
      <c r="O236">
        <v>14195</v>
      </c>
      <c r="P236">
        <v>9.5799999999999996E-2</v>
      </c>
      <c r="Q236">
        <v>5.7709999999999999</v>
      </c>
      <c r="R236">
        <v>2.5150000000000001</v>
      </c>
    </row>
    <row r="237" spans="2:18">
      <c r="B237">
        <v>233</v>
      </c>
      <c r="C237">
        <v>582.5</v>
      </c>
      <c r="D237">
        <v>70826.5</v>
      </c>
      <c r="E237">
        <f t="shared" si="11"/>
        <v>5.8232299627534824E-2</v>
      </c>
      <c r="F237">
        <f t="shared" si="12"/>
        <v>0.17469689888260448</v>
      </c>
      <c r="L237">
        <v>5</v>
      </c>
      <c r="M237">
        <v>12.525</v>
      </c>
      <c r="N237">
        <v>80439.199999999997</v>
      </c>
      <c r="O237">
        <v>14006.1</v>
      </c>
      <c r="P237">
        <v>9.5699999999999993E-2</v>
      </c>
      <c r="Q237">
        <v>5.6879999999999997</v>
      </c>
      <c r="R237">
        <v>2.52</v>
      </c>
    </row>
    <row r="238" spans="2:18">
      <c r="B238">
        <v>234</v>
      </c>
      <c r="C238">
        <v>585</v>
      </c>
      <c r="D238">
        <v>71894.3</v>
      </c>
      <c r="E238">
        <f t="shared" si="11"/>
        <v>5.9110225962201689E-2</v>
      </c>
      <c r="F238">
        <f t="shared" si="12"/>
        <v>0.17733067788660506</v>
      </c>
      <c r="L238">
        <v>6</v>
      </c>
      <c r="M238">
        <v>15.525</v>
      </c>
      <c r="N238">
        <v>79410.899999999994</v>
      </c>
      <c r="O238">
        <v>13816.9</v>
      </c>
      <c r="P238">
        <v>9.5799999999999996E-2</v>
      </c>
      <c r="Q238">
        <v>5.6159999999999997</v>
      </c>
      <c r="R238">
        <v>2.504</v>
      </c>
    </row>
    <row r="239" spans="2:18">
      <c r="B239">
        <v>235</v>
      </c>
      <c r="C239">
        <v>587.5</v>
      </c>
      <c r="D239">
        <v>73938.899999999994</v>
      </c>
      <c r="E239">
        <f t="shared" si="11"/>
        <v>6.0791260035867004E-2</v>
      </c>
      <c r="F239">
        <f t="shared" si="12"/>
        <v>0.18237378010760102</v>
      </c>
      <c r="L239">
        <v>7</v>
      </c>
      <c r="M239">
        <v>18.524999999999999</v>
      </c>
      <c r="N239">
        <v>78282</v>
      </c>
      <c r="O239">
        <v>13628.8</v>
      </c>
      <c r="P239">
        <v>9.5699999999999993E-2</v>
      </c>
      <c r="Q239">
        <v>5.5359999999999996</v>
      </c>
      <c r="R239">
        <v>2.524</v>
      </c>
    </row>
    <row r="240" spans="2:18">
      <c r="B240">
        <v>236</v>
      </c>
      <c r="C240">
        <v>590</v>
      </c>
      <c r="D240">
        <v>76755.899999999994</v>
      </c>
      <c r="E240">
        <f t="shared" si="11"/>
        <v>6.3107347772106498E-2</v>
      </c>
      <c r="F240">
        <f t="shared" si="12"/>
        <v>0.18932204331631949</v>
      </c>
      <c r="L240">
        <v>8</v>
      </c>
      <c r="M240">
        <v>21.524999999999999</v>
      </c>
      <c r="N240">
        <v>77262.899999999994</v>
      </c>
      <c r="O240">
        <v>13473.3</v>
      </c>
      <c r="P240">
        <v>9.5600000000000004E-2</v>
      </c>
      <c r="Q240">
        <v>5.4640000000000004</v>
      </c>
      <c r="R240">
        <v>2.5299999999999998</v>
      </c>
    </row>
    <row r="241" spans="2:18">
      <c r="B241">
        <v>237</v>
      </c>
      <c r="C241">
        <v>592.5</v>
      </c>
      <c r="D241">
        <v>78988.100000000006</v>
      </c>
      <c r="E241">
        <f t="shared" si="11"/>
        <v>6.4942623258380475E-2</v>
      </c>
      <c r="F241">
        <f t="shared" si="12"/>
        <v>0.19482786977514144</v>
      </c>
      <c r="L241">
        <v>9</v>
      </c>
      <c r="M241">
        <v>24.524999999999999</v>
      </c>
      <c r="N241">
        <v>76462.3</v>
      </c>
      <c r="O241">
        <v>13323.3</v>
      </c>
      <c r="P241">
        <v>9.5600000000000004E-2</v>
      </c>
      <c r="Q241">
        <v>5.407</v>
      </c>
      <c r="R241">
        <v>2.5129999999999999</v>
      </c>
    </row>
    <row r="242" spans="2:18">
      <c r="B242">
        <v>238</v>
      </c>
      <c r="C242">
        <v>595</v>
      </c>
      <c r="D242">
        <v>80768.899999999994</v>
      </c>
      <c r="E242">
        <f t="shared" si="11"/>
        <v>6.6406765622844505E-2</v>
      </c>
      <c r="F242">
        <f t="shared" si="12"/>
        <v>0.19922029686853351</v>
      </c>
      <c r="L242">
        <v>10</v>
      </c>
      <c r="M242">
        <v>27.524999999999999</v>
      </c>
      <c r="N242">
        <v>76008.7</v>
      </c>
      <c r="O242">
        <v>13236.5</v>
      </c>
      <c r="P242">
        <v>9.5699999999999993E-2</v>
      </c>
      <c r="Q242">
        <v>5.375</v>
      </c>
      <c r="R242">
        <v>2.5030000000000001</v>
      </c>
    </row>
    <row r="243" spans="2:18">
      <c r="B243">
        <v>239</v>
      </c>
      <c r="C243">
        <v>597.5</v>
      </c>
      <c r="D243">
        <v>82247.7</v>
      </c>
      <c r="E243">
        <f t="shared" si="11"/>
        <v>6.7622608911573998E-2</v>
      </c>
      <c r="F243">
        <f t="shared" si="12"/>
        <v>0.20286782673472198</v>
      </c>
      <c r="L243">
        <v>11</v>
      </c>
      <c r="M243">
        <v>30.524999999999999</v>
      </c>
      <c r="N243">
        <v>75397.8</v>
      </c>
      <c r="O243">
        <v>13136.1</v>
      </c>
      <c r="P243">
        <v>9.5699999999999993E-2</v>
      </c>
      <c r="Q243">
        <v>5.3319999999999999</v>
      </c>
      <c r="R243">
        <v>2.504</v>
      </c>
    </row>
    <row r="244" spans="2:18">
      <c r="B244">
        <v>240</v>
      </c>
      <c r="C244">
        <v>600</v>
      </c>
      <c r="D244">
        <v>83857</v>
      </c>
      <c r="E244">
        <f t="shared" si="11"/>
        <v>6.8945746999586152E-2</v>
      </c>
      <c r="F244">
        <f t="shared" si="12"/>
        <v>0.20683724099875844</v>
      </c>
      <c r="L244">
        <v>12</v>
      </c>
      <c r="M244">
        <v>33.524999999999999</v>
      </c>
      <c r="N244">
        <v>74937.8</v>
      </c>
      <c r="O244">
        <v>13055.4</v>
      </c>
      <c r="P244">
        <v>9.5699999999999993E-2</v>
      </c>
      <c r="Q244">
        <v>5.2990000000000004</v>
      </c>
      <c r="R244">
        <v>2.4769999999999999</v>
      </c>
    </row>
    <row r="245" spans="2:18">
      <c r="B245">
        <v>241</v>
      </c>
      <c r="C245">
        <v>602.5</v>
      </c>
      <c r="D245">
        <v>85306.5</v>
      </c>
      <c r="E245">
        <f t="shared" si="11"/>
        <v>7.0137500344875148E-2</v>
      </c>
      <c r="F245">
        <f t="shared" si="12"/>
        <v>0.21041250103462544</v>
      </c>
      <c r="L245">
        <v>13</v>
      </c>
      <c r="M245">
        <v>36.524999999999999</v>
      </c>
      <c r="N245">
        <v>73885.8</v>
      </c>
      <c r="O245">
        <v>12886.6</v>
      </c>
      <c r="P245">
        <v>9.5600000000000004E-2</v>
      </c>
      <c r="Q245">
        <v>5.2249999999999996</v>
      </c>
      <c r="R245">
        <v>2.4940000000000002</v>
      </c>
    </row>
    <row r="246" spans="2:18">
      <c r="B246">
        <v>242</v>
      </c>
      <c r="C246">
        <v>605</v>
      </c>
      <c r="D246">
        <v>86239.8</v>
      </c>
      <c r="E246">
        <f t="shared" si="11"/>
        <v>7.0904843150779412E-2</v>
      </c>
      <c r="F246">
        <f t="shared" si="12"/>
        <v>0.21271452945233824</v>
      </c>
      <c r="L246">
        <v>14</v>
      </c>
      <c r="M246">
        <v>39.524999999999999</v>
      </c>
      <c r="N246">
        <v>73168</v>
      </c>
      <c r="O246">
        <v>12747.1</v>
      </c>
      <c r="P246">
        <v>9.5699999999999993E-2</v>
      </c>
      <c r="Q246">
        <v>5.1740000000000004</v>
      </c>
      <c r="R246">
        <v>2.48</v>
      </c>
    </row>
    <row r="247" spans="2:18">
      <c r="B247">
        <v>243</v>
      </c>
      <c r="C247">
        <v>607.5</v>
      </c>
      <c r="D247">
        <v>87109.8</v>
      </c>
      <c r="E247">
        <f t="shared" si="11"/>
        <v>7.162014181266381E-2</v>
      </c>
      <c r="F247">
        <f t="shared" si="12"/>
        <v>0.21486042543799144</v>
      </c>
      <c r="L247">
        <v>15</v>
      </c>
      <c r="M247">
        <v>42.524999999999999</v>
      </c>
      <c r="N247">
        <v>72252.399999999994</v>
      </c>
      <c r="O247">
        <v>12641.8</v>
      </c>
      <c r="P247">
        <v>9.5299999999999996E-2</v>
      </c>
      <c r="Q247">
        <v>5.1100000000000003</v>
      </c>
      <c r="R247">
        <v>2.4860000000000002</v>
      </c>
    </row>
    <row r="248" spans="2:18">
      <c r="B248">
        <v>244</v>
      </c>
      <c r="C248">
        <v>610</v>
      </c>
      <c r="D248">
        <v>87462</v>
      </c>
      <c r="E248">
        <f t="shared" si="11"/>
        <v>7.1909714443371492E-2</v>
      </c>
      <c r="F248">
        <f t="shared" si="12"/>
        <v>0.21572914333011448</v>
      </c>
      <c r="L248">
        <v>16</v>
      </c>
      <c r="M248">
        <v>45.524999999999999</v>
      </c>
      <c r="N248">
        <v>71813.8</v>
      </c>
      <c r="O248">
        <v>12535.6</v>
      </c>
      <c r="P248">
        <v>9.5500000000000002E-2</v>
      </c>
      <c r="Q248">
        <v>5.0780000000000003</v>
      </c>
      <c r="R248">
        <v>2.48</v>
      </c>
    </row>
    <row r="249" spans="2:18">
      <c r="B249">
        <v>245</v>
      </c>
      <c r="C249">
        <v>612.5</v>
      </c>
      <c r="D249">
        <v>87865.1</v>
      </c>
      <c r="E249">
        <f t="shared" si="11"/>
        <v>7.2241136156711266E-2</v>
      </c>
      <c r="F249">
        <f t="shared" si="12"/>
        <v>0.2167234084701338</v>
      </c>
      <c r="L249">
        <v>17</v>
      </c>
      <c r="M249">
        <v>48.524999999999999</v>
      </c>
      <c r="N249">
        <v>71045</v>
      </c>
      <c r="O249">
        <v>12394.3</v>
      </c>
      <c r="P249">
        <v>9.5500000000000002E-2</v>
      </c>
      <c r="Q249">
        <v>5.024</v>
      </c>
      <c r="R249">
        <v>2.5</v>
      </c>
    </row>
    <row r="250" spans="2:18">
      <c r="B250">
        <v>246</v>
      </c>
      <c r="C250">
        <v>615</v>
      </c>
      <c r="D250">
        <v>88173.6</v>
      </c>
      <c r="E250">
        <f t="shared" si="11"/>
        <v>7.2494779417850735E-2</v>
      </c>
      <c r="F250">
        <f t="shared" si="12"/>
        <v>0.21748433825355221</v>
      </c>
      <c r="L250">
        <v>18</v>
      </c>
      <c r="M250">
        <v>51.524999999999999</v>
      </c>
      <c r="N250">
        <v>70559.5</v>
      </c>
      <c r="O250">
        <v>12311.5</v>
      </c>
      <c r="P250">
        <v>9.5500000000000002E-2</v>
      </c>
      <c r="Q250">
        <v>4.99</v>
      </c>
      <c r="R250">
        <v>2.5009999999999999</v>
      </c>
    </row>
    <row r="251" spans="2:18">
      <c r="B251">
        <v>247</v>
      </c>
      <c r="C251">
        <v>617.5</v>
      </c>
      <c r="D251">
        <v>88246.3</v>
      </c>
      <c r="E251">
        <f t="shared" si="11"/>
        <v>7.2554552076148429E-2</v>
      </c>
      <c r="F251">
        <f t="shared" si="12"/>
        <v>0.2176636562284453</v>
      </c>
      <c r="L251">
        <v>19</v>
      </c>
      <c r="M251">
        <v>54.524999999999999</v>
      </c>
      <c r="N251">
        <v>70275</v>
      </c>
      <c r="O251">
        <v>12265.9</v>
      </c>
      <c r="P251">
        <v>9.5500000000000002E-2</v>
      </c>
      <c r="Q251">
        <v>4.97</v>
      </c>
      <c r="R251">
        <v>2.496</v>
      </c>
    </row>
    <row r="252" spans="2:18">
      <c r="B252">
        <v>248</v>
      </c>
      <c r="C252">
        <v>620</v>
      </c>
      <c r="D252">
        <v>88104</v>
      </c>
      <c r="E252">
        <f t="shared" si="11"/>
        <v>7.2437555524899985E-2</v>
      </c>
      <c r="F252">
        <f t="shared" si="12"/>
        <v>0.21731266657469994</v>
      </c>
      <c r="L252">
        <v>20</v>
      </c>
      <c r="M252">
        <v>58.825000000000003</v>
      </c>
      <c r="N252">
        <v>43922.400000000001</v>
      </c>
      <c r="O252">
        <v>11138.2</v>
      </c>
      <c r="P252">
        <v>6.5699999999999995E-2</v>
      </c>
      <c r="Q252">
        <v>3.1059999999999999</v>
      </c>
      <c r="R252">
        <v>0</v>
      </c>
    </row>
    <row r="253" spans="2:18">
      <c r="B253">
        <v>249</v>
      </c>
      <c r="C253">
        <v>622.5</v>
      </c>
      <c r="D253">
        <f>D252/2+D255/2</f>
        <v>86762.8</v>
      </c>
      <c r="E253">
        <f t="shared" si="11"/>
        <v>7.1334844530280037E-2</v>
      </c>
      <c r="F253">
        <f t="shared" si="12"/>
        <v>0.2140045335908401</v>
      </c>
      <c r="L253" t="s">
        <v>22</v>
      </c>
      <c r="M253" t="s">
        <v>5</v>
      </c>
      <c r="N253" t="s">
        <v>6</v>
      </c>
      <c r="O253" t="s">
        <v>7</v>
      </c>
      <c r="P253" t="s">
        <v>8</v>
      </c>
      <c r="Q253" t="s">
        <v>9</v>
      </c>
      <c r="R253" t="s">
        <v>10</v>
      </c>
    </row>
    <row r="254" spans="2:18">
      <c r="B254">
        <v>250</v>
      </c>
      <c r="C254">
        <v>625</v>
      </c>
      <c r="D254">
        <f>D253/2+D255/2</f>
        <v>86092.200000000012</v>
      </c>
      <c r="E254">
        <f t="shared" si="11"/>
        <v>7.0783489032970076E-2</v>
      </c>
      <c r="F254">
        <f t="shared" si="12"/>
        <v>0.21235046709891023</v>
      </c>
      <c r="L254">
        <v>1</v>
      </c>
      <c r="M254">
        <v>0.52600000000000002</v>
      </c>
      <c r="N254">
        <v>785.5</v>
      </c>
      <c r="O254">
        <v>593.29999999999995</v>
      </c>
      <c r="P254">
        <v>2.2100000000000002E-2</v>
      </c>
      <c r="Q254">
        <v>5.1999999999999998E-2</v>
      </c>
      <c r="R254">
        <v>0</v>
      </c>
    </row>
    <row r="255" spans="2:18">
      <c r="B255">
        <v>251</v>
      </c>
      <c r="C255">
        <v>627.5</v>
      </c>
      <c r="D255">
        <v>85421.6</v>
      </c>
      <c r="E255">
        <f t="shared" si="11"/>
        <v>7.0232133535660102E-2</v>
      </c>
      <c r="F255">
        <f t="shared" si="12"/>
        <v>0.21069640060698031</v>
      </c>
      <c r="L255">
        <v>2</v>
      </c>
      <c r="M255">
        <v>3.5249999999999999</v>
      </c>
      <c r="N255">
        <v>68369.2</v>
      </c>
      <c r="O255">
        <v>12053.6</v>
      </c>
      <c r="P255">
        <v>9.4500000000000001E-2</v>
      </c>
      <c r="Q255">
        <v>4.5659999999999998</v>
      </c>
      <c r="R255">
        <v>3.863</v>
      </c>
    </row>
    <row r="256" spans="2:18">
      <c r="B256">
        <v>252</v>
      </c>
      <c r="C256">
        <v>630</v>
      </c>
      <c r="D256">
        <v>86226.4</v>
      </c>
      <c r="E256">
        <f t="shared" si="11"/>
        <v>7.0893825907021632E-2</v>
      </c>
      <c r="F256">
        <f t="shared" si="12"/>
        <v>0.21268147772106488</v>
      </c>
      <c r="L256">
        <v>3</v>
      </c>
      <c r="M256">
        <v>6.5250000000000004</v>
      </c>
      <c r="N256">
        <v>70200</v>
      </c>
      <c r="O256">
        <v>12255.2</v>
      </c>
      <c r="P256">
        <v>9.5500000000000002E-2</v>
      </c>
      <c r="Q256">
        <v>4.6879999999999997</v>
      </c>
      <c r="R256">
        <v>2.4660000000000002</v>
      </c>
    </row>
    <row r="257" spans="2:18">
      <c r="B257">
        <v>253</v>
      </c>
      <c r="C257">
        <v>632.5</v>
      </c>
      <c r="D257">
        <v>85352.4</v>
      </c>
      <c r="E257">
        <f t="shared" si="11"/>
        <v>7.0175238515657323E-2</v>
      </c>
      <c r="F257">
        <f t="shared" si="12"/>
        <v>0.21052571554697197</v>
      </c>
      <c r="L257">
        <v>4</v>
      </c>
      <c r="M257">
        <v>9.5250000000000004</v>
      </c>
      <c r="N257">
        <v>70826.5</v>
      </c>
      <c r="O257">
        <v>12360.4</v>
      </c>
      <c r="P257">
        <v>9.5500000000000002E-2</v>
      </c>
      <c r="Q257">
        <v>4.7300000000000004</v>
      </c>
      <c r="R257">
        <v>2.5099999999999998</v>
      </c>
    </row>
    <row r="258" spans="2:18">
      <c r="B258">
        <v>254</v>
      </c>
      <c r="C258">
        <v>635</v>
      </c>
      <c r="D258">
        <v>84256.8</v>
      </c>
      <c r="E258">
        <f t="shared" si="11"/>
        <v>6.9274455511104976E-2</v>
      </c>
      <c r="F258">
        <f t="shared" si="12"/>
        <v>0.20782336653331493</v>
      </c>
      <c r="L258">
        <v>5</v>
      </c>
      <c r="M258">
        <v>12.525</v>
      </c>
      <c r="N258">
        <v>71894.3</v>
      </c>
      <c r="O258">
        <v>12550</v>
      </c>
      <c r="P258">
        <v>9.5500000000000002E-2</v>
      </c>
      <c r="Q258">
        <v>4.8010000000000002</v>
      </c>
      <c r="R258">
        <v>2.5390000000000001</v>
      </c>
    </row>
    <row r="259" spans="2:18">
      <c r="B259">
        <v>255</v>
      </c>
      <c r="C259">
        <v>637.5</v>
      </c>
      <c r="D259">
        <v>83228.3</v>
      </c>
      <c r="E259">
        <f t="shared" si="11"/>
        <v>6.8428840943578415E-2</v>
      </c>
      <c r="F259">
        <f t="shared" si="12"/>
        <v>0.20528652283073523</v>
      </c>
      <c r="L259">
        <v>6</v>
      </c>
      <c r="M259">
        <v>15.525</v>
      </c>
      <c r="N259">
        <v>73938.899999999994</v>
      </c>
      <c r="O259">
        <v>12895.9</v>
      </c>
      <c r="P259">
        <v>9.5600000000000004E-2</v>
      </c>
      <c r="Q259">
        <v>4.9379999999999997</v>
      </c>
      <c r="R259">
        <v>2.548</v>
      </c>
    </row>
    <row r="260" spans="2:18">
      <c r="B260">
        <v>256</v>
      </c>
      <c r="C260">
        <v>640</v>
      </c>
      <c r="D260">
        <v>81922.399999999994</v>
      </c>
      <c r="E260">
        <f t="shared" si="11"/>
        <v>6.735515298661883E-2</v>
      </c>
      <c r="F260">
        <f t="shared" si="12"/>
        <v>0.2020654589598565</v>
      </c>
      <c r="L260">
        <v>7</v>
      </c>
      <c r="M260">
        <v>18.524999999999999</v>
      </c>
      <c r="N260">
        <v>76755.899999999994</v>
      </c>
      <c r="O260">
        <v>13378.1</v>
      </c>
      <c r="P260">
        <v>9.5600000000000004E-2</v>
      </c>
      <c r="Q260">
        <v>5.1260000000000003</v>
      </c>
      <c r="R260">
        <v>2.5190000000000001</v>
      </c>
    </row>
    <row r="261" spans="2:18">
      <c r="B261">
        <v>257</v>
      </c>
      <c r="C261">
        <v>642.5</v>
      </c>
      <c r="D261">
        <v>80855.8</v>
      </c>
      <c r="E261">
        <f t="shared" si="11"/>
        <v>6.6478213270795963E-2</v>
      </c>
      <c r="F261">
        <f t="shared" si="12"/>
        <v>0.1994346398123879</v>
      </c>
      <c r="L261">
        <v>8</v>
      </c>
      <c r="M261">
        <v>21.524999999999999</v>
      </c>
      <c r="N261">
        <v>78988.100000000006</v>
      </c>
      <c r="O261">
        <v>13777</v>
      </c>
      <c r="P261">
        <v>9.5600000000000004E-2</v>
      </c>
      <c r="Q261">
        <v>5.2750000000000004</v>
      </c>
      <c r="R261">
        <v>2.5379999999999998</v>
      </c>
    </row>
    <row r="262" spans="2:18">
      <c r="B262">
        <v>258</v>
      </c>
      <c r="C262">
        <v>645</v>
      </c>
      <c r="D262">
        <v>79710.3</v>
      </c>
      <c r="E262">
        <f t="shared" si="11"/>
        <v>6.5536403365981516E-2</v>
      </c>
      <c r="F262">
        <f t="shared" si="12"/>
        <v>0.19660921009794455</v>
      </c>
      <c r="L262">
        <v>9</v>
      </c>
      <c r="M262">
        <v>24.524999999999999</v>
      </c>
      <c r="N262">
        <v>80768.899999999994</v>
      </c>
      <c r="O262">
        <v>14029.2</v>
      </c>
      <c r="P262">
        <v>9.6000000000000002E-2</v>
      </c>
      <c r="Q262">
        <v>5.3940000000000001</v>
      </c>
      <c r="R262">
        <v>2.5379999999999998</v>
      </c>
    </row>
    <row r="263" spans="2:18">
      <c r="B263">
        <v>259</v>
      </c>
      <c r="C263">
        <v>647.5</v>
      </c>
      <c r="D263">
        <v>78244.800000000003</v>
      </c>
      <c r="E263">
        <f t="shared" si="11"/>
        <v>6.4331495102772793E-2</v>
      </c>
      <c r="F263">
        <f t="shared" si="12"/>
        <v>0.19299448530831836</v>
      </c>
      <c r="L263">
        <v>10</v>
      </c>
      <c r="M263">
        <v>27.524999999999999</v>
      </c>
      <c r="N263">
        <v>82247.7</v>
      </c>
      <c r="O263">
        <v>14313.9</v>
      </c>
      <c r="P263">
        <v>9.5799999999999996E-2</v>
      </c>
      <c r="Q263">
        <v>5.4930000000000003</v>
      </c>
      <c r="R263">
        <v>2.5670000000000002</v>
      </c>
    </row>
    <row r="264" spans="2:18">
      <c r="B264">
        <v>260</v>
      </c>
      <c r="C264">
        <v>650</v>
      </c>
      <c r="D264">
        <v>76770</v>
      </c>
      <c r="E264">
        <f t="shared" si="11"/>
        <v>6.3118940543523239E-2</v>
      </c>
      <c r="F264">
        <f t="shared" si="12"/>
        <v>0.18935682163056972</v>
      </c>
      <c r="L264">
        <v>11</v>
      </c>
      <c r="M264">
        <v>30.524999999999999</v>
      </c>
      <c r="N264">
        <v>83857</v>
      </c>
      <c r="O264">
        <v>14587.1</v>
      </c>
      <c r="P264">
        <v>9.5799999999999996E-2</v>
      </c>
      <c r="Q264">
        <v>5.6</v>
      </c>
      <c r="R264">
        <v>2.57</v>
      </c>
    </row>
    <row r="265" spans="2:18">
      <c r="B265">
        <v>261</v>
      </c>
      <c r="C265">
        <v>652.5</v>
      </c>
      <c r="D265">
        <v>75452</v>
      </c>
      <c r="E265">
        <f t="shared" si="11"/>
        <v>6.2035304179886883E-2</v>
      </c>
      <c r="F265">
        <f t="shared" si="12"/>
        <v>0.18610591253966063</v>
      </c>
      <c r="L265">
        <v>12</v>
      </c>
      <c r="M265">
        <v>33.524999999999999</v>
      </c>
      <c r="N265">
        <v>85306.5</v>
      </c>
      <c r="O265">
        <v>14825.5</v>
      </c>
      <c r="P265">
        <v>9.5899999999999999E-2</v>
      </c>
      <c r="Q265">
        <v>5.6970000000000001</v>
      </c>
      <c r="R265">
        <v>2.5550000000000002</v>
      </c>
    </row>
    <row r="266" spans="2:18">
      <c r="B266">
        <v>262</v>
      </c>
      <c r="C266">
        <v>655</v>
      </c>
      <c r="D266">
        <v>74231.5</v>
      </c>
      <c r="E266">
        <f t="shared" si="11"/>
        <v>6.1031830597323755E-2</v>
      </c>
      <c r="F266">
        <f t="shared" si="12"/>
        <v>0.18309549179197127</v>
      </c>
      <c r="L266">
        <v>13</v>
      </c>
      <c r="M266">
        <v>36.524999999999999</v>
      </c>
      <c r="N266">
        <v>86239.8</v>
      </c>
      <c r="O266">
        <v>14971.1</v>
      </c>
      <c r="P266">
        <v>9.6000000000000002E-2</v>
      </c>
      <c r="Q266">
        <v>5.7590000000000003</v>
      </c>
      <c r="R266">
        <v>2.569</v>
      </c>
    </row>
    <row r="267" spans="2:18">
      <c r="B267">
        <v>263</v>
      </c>
      <c r="C267">
        <v>657.5</v>
      </c>
      <c r="D267">
        <v>72877.399999999994</v>
      </c>
      <c r="E267">
        <f t="shared" si="11"/>
        <v>5.991851345013105E-2</v>
      </c>
      <c r="F267">
        <f t="shared" si="12"/>
        <v>0.17975554035039315</v>
      </c>
      <c r="L267">
        <v>14</v>
      </c>
      <c r="M267">
        <v>39.524999999999999</v>
      </c>
      <c r="N267">
        <v>87109.8</v>
      </c>
      <c r="O267">
        <v>15126.1</v>
      </c>
      <c r="P267">
        <v>9.6000000000000002E-2</v>
      </c>
      <c r="Q267">
        <v>5.8170000000000002</v>
      </c>
      <c r="R267">
        <v>2.5590000000000002</v>
      </c>
    </row>
    <row r="268" spans="2:18">
      <c r="B268">
        <v>264</v>
      </c>
      <c r="C268">
        <v>660</v>
      </c>
      <c r="D268">
        <v>71450.8</v>
      </c>
      <c r="E268">
        <f t="shared" si="11"/>
        <v>5.8745588081114623E-2</v>
      </c>
      <c r="F268">
        <f t="shared" si="12"/>
        <v>0.17623676424334386</v>
      </c>
      <c r="L268">
        <v>15</v>
      </c>
      <c r="M268">
        <v>42.524999999999999</v>
      </c>
      <c r="N268">
        <v>87462</v>
      </c>
      <c r="O268">
        <v>15178.5</v>
      </c>
      <c r="P268">
        <v>9.6000000000000002E-2</v>
      </c>
      <c r="Q268">
        <v>5.8410000000000002</v>
      </c>
      <c r="R268">
        <v>2.56</v>
      </c>
    </row>
    <row r="269" spans="2:18">
      <c r="B269">
        <v>265</v>
      </c>
      <c r="C269">
        <v>662.5</v>
      </c>
      <c r="D269">
        <v>70178.600000000006</v>
      </c>
      <c r="E269">
        <f t="shared" si="11"/>
        <v>5.7699607670023446E-2</v>
      </c>
      <c r="F269">
        <f t="shared" si="12"/>
        <v>0.17309882301007035</v>
      </c>
      <c r="L269">
        <v>16</v>
      </c>
      <c r="M269">
        <v>45.524999999999999</v>
      </c>
      <c r="N269">
        <v>87865.1</v>
      </c>
      <c r="O269">
        <v>15252.8</v>
      </c>
      <c r="P269">
        <v>9.6000000000000002E-2</v>
      </c>
      <c r="Q269">
        <v>5.8680000000000003</v>
      </c>
      <c r="R269">
        <v>2.54</v>
      </c>
    </row>
    <row r="270" spans="2:18">
      <c r="B270">
        <v>266</v>
      </c>
      <c r="C270">
        <v>665</v>
      </c>
      <c r="D270">
        <v>69057.7</v>
      </c>
      <c r="E270">
        <f t="shared" si="11"/>
        <v>5.6778023451510541E-2</v>
      </c>
      <c r="F270">
        <f t="shared" si="12"/>
        <v>0.17033407035453163</v>
      </c>
      <c r="L270">
        <v>17</v>
      </c>
      <c r="M270">
        <v>48.524999999999999</v>
      </c>
      <c r="N270">
        <v>88173.6</v>
      </c>
      <c r="O270">
        <v>15288.2</v>
      </c>
      <c r="P270">
        <v>9.6100000000000005E-2</v>
      </c>
      <c r="Q270">
        <v>5.8879999999999999</v>
      </c>
      <c r="R270">
        <v>2.5249999999999999</v>
      </c>
    </row>
    <row r="271" spans="2:18">
      <c r="B271">
        <v>267</v>
      </c>
      <c r="C271">
        <v>667.5</v>
      </c>
      <c r="D271">
        <v>68345.5</v>
      </c>
      <c r="E271">
        <f t="shared" si="11"/>
        <v>5.6192465167609319E-2</v>
      </c>
      <c r="F271">
        <f t="shared" si="12"/>
        <v>0.16857739550282796</v>
      </c>
      <c r="L271">
        <v>18</v>
      </c>
      <c r="M271">
        <v>51.524999999999999</v>
      </c>
      <c r="N271">
        <v>88246.3</v>
      </c>
      <c r="O271">
        <v>15309.5</v>
      </c>
      <c r="P271">
        <v>9.6100000000000005E-2</v>
      </c>
      <c r="Q271">
        <v>5.8929999999999998</v>
      </c>
      <c r="R271">
        <v>2.5379999999999998</v>
      </c>
    </row>
    <row r="272" spans="2:18">
      <c r="B272">
        <v>268</v>
      </c>
      <c r="C272">
        <v>670</v>
      </c>
      <c r="D272">
        <v>67537.2</v>
      </c>
      <c r="E272">
        <f t="shared" si="11"/>
        <v>5.5527895157952804E-2</v>
      </c>
      <c r="F272">
        <f t="shared" si="12"/>
        <v>0.16658368547385841</v>
      </c>
      <c r="L272">
        <v>19</v>
      </c>
      <c r="M272">
        <v>54.524999999999999</v>
      </c>
      <c r="N272">
        <v>88104</v>
      </c>
      <c r="O272">
        <v>15305.2</v>
      </c>
      <c r="P272">
        <v>9.5899999999999999E-2</v>
      </c>
      <c r="Q272">
        <v>5.8840000000000003</v>
      </c>
      <c r="R272">
        <v>2.5409999999999999</v>
      </c>
    </row>
    <row r="273" spans="2:18">
      <c r="B273">
        <v>269</v>
      </c>
      <c r="C273">
        <v>672.5</v>
      </c>
      <c r="D273">
        <v>45783.8</v>
      </c>
      <c r="E273">
        <f t="shared" si="11"/>
        <v>3.7642633190784931E-2</v>
      </c>
      <c r="F273">
        <f t="shared" si="12"/>
        <v>0.1129278995723548</v>
      </c>
      <c r="L273">
        <v>20</v>
      </c>
      <c r="M273">
        <v>58.825000000000003</v>
      </c>
      <c r="N273">
        <v>40286</v>
      </c>
      <c r="O273">
        <v>11378.7</v>
      </c>
      <c r="P273">
        <v>5.8999999999999997E-2</v>
      </c>
      <c r="Q273">
        <v>2.69</v>
      </c>
      <c r="R273">
        <v>0</v>
      </c>
    </row>
    <row r="274" spans="2:18">
      <c r="B274">
        <v>270</v>
      </c>
      <c r="C274">
        <v>675</v>
      </c>
      <c r="E274">
        <f t="shared" ref="E248:E284" si="13">$B$2*10^(-6)*D274/$C$2*7.45*10^(-6)*10^6/$D$2*2*60</f>
        <v>0</v>
      </c>
      <c r="F274">
        <f t="shared" ref="F248:F284" si="14">E274*3</f>
        <v>0</v>
      </c>
      <c r="L274" t="s">
        <v>22</v>
      </c>
      <c r="M274" t="s">
        <v>5</v>
      </c>
      <c r="N274" t="s">
        <v>6</v>
      </c>
      <c r="O274" t="s">
        <v>7</v>
      </c>
      <c r="P274" t="s">
        <v>8</v>
      </c>
      <c r="Q274" t="s">
        <v>9</v>
      </c>
      <c r="R274" t="s">
        <v>10</v>
      </c>
    </row>
    <row r="275" spans="2:18">
      <c r="B275">
        <v>271</v>
      </c>
      <c r="C275">
        <v>677.5</v>
      </c>
      <c r="E275">
        <f t="shared" si="13"/>
        <v>0</v>
      </c>
      <c r="F275">
        <f t="shared" si="14"/>
        <v>0</v>
      </c>
      <c r="L275">
        <v>1</v>
      </c>
      <c r="M275">
        <v>0.52600000000000002</v>
      </c>
      <c r="N275">
        <v>363.5</v>
      </c>
      <c r="O275">
        <v>567.29999999999995</v>
      </c>
      <c r="P275">
        <v>1.0699999999999999E-2</v>
      </c>
      <c r="Q275">
        <v>2.5000000000000001E-2</v>
      </c>
      <c r="R275">
        <v>0</v>
      </c>
    </row>
    <row r="276" spans="2:18">
      <c r="B276">
        <v>272</v>
      </c>
      <c r="C276">
        <v>680</v>
      </c>
      <c r="E276">
        <f t="shared" si="13"/>
        <v>0</v>
      </c>
      <c r="F276">
        <f t="shared" si="14"/>
        <v>0</v>
      </c>
      <c r="L276">
        <v>2</v>
      </c>
      <c r="M276">
        <v>3.5249999999999999</v>
      </c>
      <c r="N276">
        <v>85421.6</v>
      </c>
      <c r="O276">
        <v>15020.2</v>
      </c>
      <c r="P276">
        <v>9.4799999999999995E-2</v>
      </c>
      <c r="Q276">
        <v>5.9429999999999996</v>
      </c>
      <c r="R276">
        <v>3.9660000000000002</v>
      </c>
    </row>
    <row r="277" spans="2:18">
      <c r="B277">
        <v>273</v>
      </c>
      <c r="C277">
        <v>682.5</v>
      </c>
      <c r="E277">
        <f t="shared" si="13"/>
        <v>0</v>
      </c>
      <c r="F277">
        <f t="shared" si="14"/>
        <v>0</v>
      </c>
      <c r="L277">
        <v>3</v>
      </c>
      <c r="M277">
        <v>6.5250000000000004</v>
      </c>
      <c r="N277">
        <v>86226.4</v>
      </c>
      <c r="O277">
        <v>14951.4</v>
      </c>
      <c r="P277">
        <v>9.6100000000000005E-2</v>
      </c>
      <c r="Q277">
        <v>5.9989999999999997</v>
      </c>
      <c r="R277">
        <v>2.5329999999999999</v>
      </c>
    </row>
    <row r="278" spans="2:18">
      <c r="B278">
        <v>274</v>
      </c>
      <c r="C278">
        <v>685</v>
      </c>
      <c r="E278">
        <f t="shared" si="13"/>
        <v>0</v>
      </c>
      <c r="F278">
        <f t="shared" si="14"/>
        <v>0</v>
      </c>
      <c r="L278">
        <v>4</v>
      </c>
      <c r="M278">
        <v>9.5250000000000004</v>
      </c>
      <c r="N278">
        <v>85352.4</v>
      </c>
      <c r="O278">
        <v>14821.1</v>
      </c>
      <c r="P278">
        <v>9.6000000000000002E-2</v>
      </c>
      <c r="Q278">
        <v>5.9390000000000001</v>
      </c>
      <c r="R278">
        <v>2.5640000000000001</v>
      </c>
    </row>
    <row r="279" spans="2:18">
      <c r="B279">
        <v>275</v>
      </c>
      <c r="C279">
        <v>687.5</v>
      </c>
      <c r="E279">
        <f t="shared" si="13"/>
        <v>0</v>
      </c>
      <c r="F279">
        <f t="shared" si="14"/>
        <v>0</v>
      </c>
      <c r="L279">
        <v>5</v>
      </c>
      <c r="M279">
        <v>12.525</v>
      </c>
      <c r="N279">
        <v>84256.8</v>
      </c>
      <c r="O279">
        <v>14645.8</v>
      </c>
      <c r="P279">
        <v>9.5899999999999999E-2</v>
      </c>
      <c r="Q279">
        <v>5.8620000000000001</v>
      </c>
      <c r="R279">
        <v>2.5790000000000002</v>
      </c>
    </row>
    <row r="280" spans="2:18">
      <c r="B280">
        <v>276</v>
      </c>
      <c r="C280">
        <v>690</v>
      </c>
      <c r="E280">
        <f t="shared" si="13"/>
        <v>0</v>
      </c>
      <c r="F280">
        <f t="shared" si="14"/>
        <v>0</v>
      </c>
      <c r="L280">
        <v>6</v>
      </c>
      <c r="M280">
        <v>15.525</v>
      </c>
      <c r="N280">
        <v>83228.3</v>
      </c>
      <c r="O280">
        <v>14466.3</v>
      </c>
      <c r="P280">
        <v>9.5899999999999999E-2</v>
      </c>
      <c r="Q280">
        <v>5.7910000000000004</v>
      </c>
      <c r="R280">
        <v>2.5960000000000001</v>
      </c>
    </row>
    <row r="281" spans="2:18">
      <c r="B281">
        <v>277</v>
      </c>
      <c r="C281">
        <v>692.5</v>
      </c>
      <c r="E281">
        <f t="shared" si="13"/>
        <v>0</v>
      </c>
      <c r="F281">
        <f t="shared" si="14"/>
        <v>0</v>
      </c>
      <c r="L281">
        <v>7</v>
      </c>
      <c r="M281">
        <v>18.524999999999999</v>
      </c>
      <c r="N281">
        <v>81922.399999999994</v>
      </c>
      <c r="O281">
        <v>14263</v>
      </c>
      <c r="P281">
        <v>9.5699999999999993E-2</v>
      </c>
      <c r="Q281">
        <v>5.7</v>
      </c>
      <c r="R281">
        <v>2.601</v>
      </c>
    </row>
    <row r="282" spans="2:18">
      <c r="B282">
        <v>278</v>
      </c>
      <c r="C282">
        <v>695</v>
      </c>
      <c r="E282">
        <f t="shared" si="13"/>
        <v>0</v>
      </c>
      <c r="F282">
        <f t="shared" si="14"/>
        <v>0</v>
      </c>
      <c r="L282">
        <v>8</v>
      </c>
      <c r="M282">
        <v>21.524999999999999</v>
      </c>
      <c r="N282">
        <v>80855.8</v>
      </c>
      <c r="O282">
        <v>14120.4</v>
      </c>
      <c r="P282">
        <v>9.5399999999999999E-2</v>
      </c>
      <c r="Q282">
        <v>5.6260000000000003</v>
      </c>
      <c r="R282">
        <v>2.6160000000000001</v>
      </c>
    </row>
    <row r="283" spans="2:18">
      <c r="B283">
        <v>279</v>
      </c>
      <c r="C283">
        <v>697.5</v>
      </c>
      <c r="E283">
        <f t="shared" si="13"/>
        <v>0</v>
      </c>
      <c r="F283">
        <f t="shared" si="14"/>
        <v>0</v>
      </c>
      <c r="L283">
        <v>9</v>
      </c>
      <c r="M283">
        <v>24.524999999999999</v>
      </c>
      <c r="N283">
        <v>79710.3</v>
      </c>
      <c r="O283">
        <v>13908.5</v>
      </c>
      <c r="P283">
        <v>9.5500000000000002E-2</v>
      </c>
      <c r="Q283">
        <v>5.5460000000000003</v>
      </c>
      <c r="R283">
        <v>2.5819999999999999</v>
      </c>
    </row>
    <row r="284" spans="2:18">
      <c r="B284">
        <v>280</v>
      </c>
      <c r="C284">
        <v>700</v>
      </c>
      <c r="E284">
        <f t="shared" si="13"/>
        <v>0</v>
      </c>
      <c r="F284">
        <f t="shared" si="14"/>
        <v>0</v>
      </c>
      <c r="L284">
        <v>10</v>
      </c>
      <c r="M284">
        <v>27.524999999999999</v>
      </c>
      <c r="N284">
        <v>78244.800000000003</v>
      </c>
      <c r="O284">
        <v>13632.9</v>
      </c>
      <c r="P284">
        <v>9.5699999999999993E-2</v>
      </c>
      <c r="Q284">
        <v>5.444</v>
      </c>
      <c r="R284">
        <v>2.5920000000000001</v>
      </c>
    </row>
    <row r="285" spans="2:18">
      <c r="L285">
        <v>11</v>
      </c>
      <c r="M285">
        <v>30.524999999999999</v>
      </c>
      <c r="N285">
        <v>76770</v>
      </c>
      <c r="O285">
        <v>13389.6</v>
      </c>
      <c r="P285">
        <v>9.5600000000000004E-2</v>
      </c>
      <c r="Q285">
        <v>5.3410000000000002</v>
      </c>
      <c r="R285">
        <v>2.6160000000000001</v>
      </c>
    </row>
    <row r="286" spans="2:18">
      <c r="L286">
        <v>12</v>
      </c>
      <c r="M286">
        <v>33.524999999999999</v>
      </c>
      <c r="N286">
        <v>75452</v>
      </c>
      <c r="O286">
        <v>13169.4</v>
      </c>
      <c r="P286">
        <v>9.5500000000000002E-2</v>
      </c>
      <c r="Q286">
        <v>5.25</v>
      </c>
      <c r="R286">
        <v>2.6320000000000001</v>
      </c>
    </row>
    <row r="287" spans="2:18">
      <c r="L287">
        <v>13</v>
      </c>
      <c r="M287">
        <v>36.524999999999999</v>
      </c>
      <c r="N287">
        <v>74231.5</v>
      </c>
      <c r="O287">
        <v>12995</v>
      </c>
      <c r="P287">
        <v>9.5200000000000007E-2</v>
      </c>
      <c r="Q287">
        <v>5.165</v>
      </c>
      <c r="R287">
        <v>2.6030000000000002</v>
      </c>
    </row>
    <row r="288" spans="2:18">
      <c r="L288">
        <v>14</v>
      </c>
      <c r="M288">
        <v>39.524999999999999</v>
      </c>
      <c r="N288">
        <v>72877.399999999994</v>
      </c>
      <c r="O288">
        <v>12738.8</v>
      </c>
      <c r="P288">
        <v>9.5299999999999996E-2</v>
      </c>
      <c r="Q288">
        <v>5.0709999999999997</v>
      </c>
      <c r="R288">
        <v>2.5779999999999998</v>
      </c>
    </row>
    <row r="289" spans="12:18">
      <c r="L289">
        <v>15</v>
      </c>
      <c r="M289">
        <v>42.524999999999999</v>
      </c>
      <c r="N289">
        <v>71450.8</v>
      </c>
      <c r="O289">
        <v>12473.8</v>
      </c>
      <c r="P289">
        <v>9.5500000000000002E-2</v>
      </c>
      <c r="Q289">
        <v>4.9710000000000001</v>
      </c>
      <c r="R289">
        <v>2.573</v>
      </c>
    </row>
    <row r="290" spans="12:18">
      <c r="L290">
        <v>16</v>
      </c>
      <c r="M290">
        <v>45.524999999999999</v>
      </c>
      <c r="N290">
        <v>70178.600000000006</v>
      </c>
      <c r="O290">
        <v>12256.6</v>
      </c>
      <c r="P290">
        <v>9.5399999999999999E-2</v>
      </c>
      <c r="Q290">
        <v>4.883</v>
      </c>
      <c r="R290">
        <v>2.569</v>
      </c>
    </row>
    <row r="291" spans="12:18">
      <c r="L291">
        <v>17</v>
      </c>
      <c r="M291">
        <v>48.524999999999999</v>
      </c>
      <c r="N291">
        <v>69057.7</v>
      </c>
      <c r="O291">
        <v>12054.8</v>
      </c>
      <c r="P291">
        <v>9.5500000000000002E-2</v>
      </c>
      <c r="Q291">
        <v>4.8049999999999997</v>
      </c>
      <c r="R291">
        <v>2.581</v>
      </c>
    </row>
    <row r="292" spans="12:18">
      <c r="L292">
        <v>18</v>
      </c>
      <c r="M292">
        <v>51.524999999999999</v>
      </c>
      <c r="N292">
        <v>68345.5</v>
      </c>
      <c r="O292">
        <v>11959.3</v>
      </c>
      <c r="P292">
        <v>9.5200000000000007E-2</v>
      </c>
      <c r="Q292">
        <v>4.7549999999999999</v>
      </c>
      <c r="R292">
        <v>2.5750000000000002</v>
      </c>
    </row>
    <row r="293" spans="12:18">
      <c r="L293">
        <v>19</v>
      </c>
      <c r="M293">
        <v>54.524999999999999</v>
      </c>
      <c r="N293">
        <v>67537.2</v>
      </c>
      <c r="O293">
        <v>11803.5</v>
      </c>
      <c r="P293">
        <v>9.5399999999999999E-2</v>
      </c>
      <c r="Q293">
        <v>4.6989999999999998</v>
      </c>
      <c r="R293">
        <v>2.5760000000000001</v>
      </c>
    </row>
    <row r="294" spans="12:18">
      <c r="L294">
        <v>20</v>
      </c>
      <c r="M294">
        <v>58.825000000000003</v>
      </c>
      <c r="N294">
        <v>45783.8</v>
      </c>
      <c r="O294">
        <v>11777.7</v>
      </c>
      <c r="P294">
        <v>6.4799999999999996E-2</v>
      </c>
      <c r="Q294">
        <v>3.1850000000000001</v>
      </c>
      <c r="R294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2013-02-16T20:45:07Z</dcterms:modified>
</cp:coreProperties>
</file>